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counts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<sst xmlns="http://schemas.openxmlformats.org/spreadsheetml/2006/main" count="88" uniqueCount="69">
  <si>
    <t>Ticket daily counts</t>
  </si>
  <si>
    <t>Free template from TicketCounts.io: ticketcounts.io/templates/ticket-count-tracker</t>
  </si>
  <si>
    <t>Type in the yellow cells; every other column is calculated. The numbers are an example show: overwrite them with yours.</t>
  </si>
  <si>
    <t>Show</t>
  </si>
  <si>
    <t>Ticket types</t>
  </si>
  <si>
    <t>Latest count</t>
  </si>
  <si>
    <t>Event</t>
  </si>
  <si>
    <t>Example show</t>
  </si>
  <si>
    <t>Ticket type</t>
  </si>
  <si>
    <t>Price ($)</t>
  </si>
  <si>
    <t>Allocation</t>
  </si>
  <si>
    <t>Date</t>
  </si>
  <si>
    <t>Venue</t>
  </si>
  <si>
    <t>Example room</t>
  </si>
  <si>
    <t>Early bird</t>
  </si>
  <si>
    <t>Total sold</t>
  </si>
  <si>
    <t>Show date</t>
  </si>
  <si>
    <t>Advance</t>
  </si>
  <si>
    <t>Sell-through</t>
  </si>
  <si>
    <t>On-sale date</t>
  </si>
  <si>
    <t>Final</t>
  </si>
  <si>
    <t>Remaining</t>
  </si>
  <si>
    <t>Capacity</t>
  </si>
  <si>
    <t>Days to show</t>
  </si>
  <si>
    <t>Kills</t>
  </si>
  <si>
    <t>Total</t>
  </si>
  <si>
    <t>Needed per day to sell out</t>
  </si>
  <si>
    <t>Comps</t>
  </si>
  <si>
    <t>Holds</t>
  </si>
  <si>
    <t>Change since last count</t>
  </si>
  <si>
    <t>Sold + comps</t>
  </si>
  <si>
    <t>Gross ($)</t>
  </si>
  <si>
    <t>Sold per day since last count</t>
  </si>
  <si>
    <t>Sold per day since on-sale</t>
  </si>
  <si>
    <t>Total sold (chart)</t>
  </si>
  <si>
    <t>Capacity after kills (chart)</t>
  </si>
  <si>
    <t>How to use the ticket count tracker</t>
  </si>
  <si>
    <t>https://ticketcounts.io/templates/ticket-count-tracker</t>
  </si>
  <si>
    <t>1. Set up the show</t>
  </si>
  <si>
    <t>On the Daily counts sheet, fill in the event, venue, show date, on-sale date, capacity and kills (seats removed for production), then up to 4 ticket types with their price and allocation.</t>
  </si>
  <si>
    <t>2. Add a row per count</t>
  </si>
  <si>
    <t>Type the date, the cumulative tickets sold in each ticket type (as your ticketing platform shows them), comps issued and tickets on hold. Daily is best; any spacing works.</t>
  </si>
  <si>
    <t>3. Read the rest</t>
  </si>
  <si>
    <t>Every other column, the Latest count box and the chart update from those numbers.</t>
  </si>
  <si>
    <t>Example data</t>
  </si>
  <si>
    <t>The rows that come filled in are an example show, not a real one. Overwrite them with your own numbers, or clear them.</t>
  </si>
  <si>
    <t>Columns</t>
  </si>
  <si>
    <t>You type it. The day of the count. One row per count; daily is best, but any spacing works.</t>
  </si>
  <si>
    <t>Sold per ticket type</t>
  </si>
  <si>
    <t>You type it. Cumulative tickets sold in each ticket type, as your ticketing platform reports them. Up to 4 types.</t>
  </si>
  <si>
    <t>You type it. Complimentary tickets issued so far.</t>
  </si>
  <si>
    <t>You type it. Tickets held off sale today (artist, production, sponsor).</t>
  </si>
  <si>
    <t>Calculated: Sum of tickets sold across ticket types.</t>
  </si>
  <si>
    <t>Calculated: Total sold − total sold at the previous count.</t>
  </si>
  <si>
    <t>Calculated: Total sold + comps: every ticket issued.</t>
  </si>
  <si>
    <t>Calculated: Total sold ÷ capacity.</t>
  </si>
  <si>
    <t>Calculated: Capacity − kills − total sold − comps − holds.</t>
  </si>
  <si>
    <t>Calculated: Tickets sold per type × that type’s price, added up (face value, before fees and taxes).</t>
  </si>
  <si>
    <t>Calculated: Show date − count date.</t>
  </si>
  <si>
    <t>Calculated: Remaining ÷ days to show.</t>
  </si>
  <si>
    <t>Calculated: Change since last count ÷ days since the previous count.</t>
  </si>
  <si>
    <t>Calculated: Total sold ÷ days since the on-sale date.</t>
  </si>
  <si>
    <t>Google Sheets</t>
  </si>
  <si>
    <t>In Google Drive, choose New → File upload and pick this file, then open it with Google Sheets. The formulas only use functions that Excel, Google Sheets and LibreOffice all support.</t>
  </si>
  <si>
    <t>Chart</t>
  </si>
  <si>
    <t>The chart plots the two helper columns at the right of the log (Total sold and Capacity after kills). Rows without a date are left out of the line.</t>
  </si>
  <si>
    <t>Stop pulling counts by hand</t>
  </si>
  <si>
    <t>TicketCounts.io connects to Eventbrite and Universe and emails scheduled, branded ticket-count reports to promoters, venues, artists and booking agents. See https://ticketcounts.io/pricing.</t>
  </si>
  <si>
    <t>TicketCounts.io is a product of Elektronic Group Inc. Free to use, copy and share.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</si>
</sst>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d d mmm yyyy"/>
    <numFmt numFmtId="165" formatCode="$#,##0.00"/>
    <numFmt numFmtId="166" formatCode="0.0%"/>
    <numFmt numFmtId="167" formatCode="#,##0.0"/>
    <numFmt numFmtId="168" formatCode="$#,##0"/>
    <numFmt numFmtId="169" formatCode="+#,##0;[Red]-#,##0;0"/>
  </numFmts>
  <fonts count="13" x14ac:knownFonts="1">
    <font>
      <color theme="1"/>
      <family val="2"/>
      <scheme val="minor"/>
      <sz val="11"/>
      <name val="Calibri"/>
    </font>
    <font>
      <b/>
      <color rgb="FF0D0F12"/>
      <sz val="16"/>
      <name val="Arial"/>
    </font>
    <font>
      <u/>
      <color rgb="FF5A5E66"/>
      <sz val="9"/>
      <name val="Arial"/>
    </font>
    <font>
      <color rgb="FF5A5E66"/>
      <sz val="9"/>
      <name val="Arial"/>
    </font>
    <font>
      <b/>
      <color rgb="FF0D0F12"/>
      <sz val="10"/>
      <name val="Arial"/>
    </font>
    <font>
      <color rgb="FF0D0F12"/>
      <sz val="10"/>
      <name val="Arial"/>
    </font>
    <font>
      <sz val="10"/>
      <name val="Arial"/>
    </font>
    <font>
      <b/>
      <color rgb="FF5A5E66"/>
      <sz val="10"/>
      <name val="Arial"/>
    </font>
    <font>
      <b/>
      <sz val="10"/>
      <name val="Arial"/>
    </font>
    <font>
      <b/>
      <color rgb="FFF2F0EA"/>
      <sz val="9"/>
      <name val="Arial"/>
    </font>
    <font>
      <b/>
      <color rgb="FF0D0F12"/>
      <sz val="14"/>
      <name val="Arial"/>
    </font>
    <font>
      <u/>
      <color rgb="FF0D0F12"/>
      <sz val="10"/>
      <name val="Arial"/>
    </font>
    <font>
      <color rgb="FF5A5E66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CC"/>
      </patternFill>
    </fill>
    <fill>
      <patternFill patternType="solid">
        <fgColor rgb="FF0D0F12"/>
      </patternFill>
    </fill>
    <fill>
      <patternFill patternType="solid">
        <fgColor rgb="FF16191E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DFD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/>
    <xf numFmtId="0" fontId="7" fillId="0" borderId="0" xfId="0" applyFont="1"/>
    <xf numFmtId="164" fontId="8" fillId="0" borderId="0" xfId="0" applyNumberFormat="1" applyFont="1" applyAlignment="1">
      <alignment horizontal="right"/>
    </xf>
    <xf numFmtId="165" fontId="6" fillId="2" borderId="1" xfId="0" applyNumberFormat="1" applyFont="1" applyFill="1" applyBorder="1"/>
    <xf numFmtId="3" fontId="6" fillId="2" borderId="1" xfId="0" applyNumberFormat="1" applyFont="1" applyFill="1" applyBorder="1"/>
    <xf numFmtId="3" fontId="8" fillId="0" borderId="0" xfId="0" applyNumberFormat="1" applyFont="1" applyAlignment="1">
      <alignment horizontal="right"/>
    </xf>
    <xf numFmtId="164" fontId="6" fillId="2" borderId="1" xfId="0" applyNumberFormat="1" applyFont="1" applyFill="1" applyBorder="1"/>
    <xf numFmtId="166" fontId="8" fillId="0" borderId="0" xfId="0" applyNumberFormat="1" applyFont="1" applyAlignment="1">
      <alignment horizontal="right"/>
    </xf>
    <xf numFmtId="3" fontId="8" fillId="0" borderId="0" xfId="0" applyNumberFormat="1" applyFont="1"/>
    <xf numFmtId="167" fontId="8" fillId="0" borderId="0" xfId="0" applyNumberFormat="1" applyFont="1" applyAlignment="1">
      <alignment horizontal="right"/>
    </xf>
    <xf numFmtId="0" fontId="9" fillId="3" borderId="0" xfId="0" applyFont="1" applyFill="1" applyAlignment="1">
      <alignment horizontal="left" vertical="bottom" wrapText="1"/>
    </xf>
    <xf numFmtId="0" fontId="9" fillId="3" borderId="0" xfId="0" applyFont="1" applyFill="1" applyAlignment="1">
      <alignment horizontal="right" vertical="bottom" wrapText="1"/>
    </xf>
    <xf numFmtId="0" fontId="9" fillId="4" borderId="0" xfId="0" applyFont="1" applyFill="1" applyAlignment="1">
      <alignment horizontal="right" vertical="bottom" wrapText="1"/>
    </xf>
    <xf numFmtId="3" fontId="6" fillId="0" borderId="0" xfId="0" applyNumberFormat="1" applyFont="1"/>
    <xf numFmtId="166" fontId="6" fillId="0" borderId="0" xfId="0" applyNumberFormat="1" applyFont="1"/>
    <xf numFmtId="168" fontId="6" fillId="0" borderId="0" xfId="0" applyNumberFormat="1" applyFont="1"/>
    <xf numFmtId="167" fontId="6" fillId="0" borderId="0" xfId="0" applyNumberFormat="1" applyFont="1"/>
    <xf numFmtId="3" fontId="3" fillId="0" borderId="0" xfId="0" applyNumberFormat="1" applyFont="1"/>
    <xf numFmtId="169" fontId="6" fillId="0" borderId="0" xfId="0" applyNumberFormat="1" applyFont="1"/>
    <xf numFmtId="0" fontId="10" fillId="0" borderId="0" xfId="0" applyFont="1" applyAlignment="1">
      <alignment vertical="top" wrapText="1"/>
    </xf>
    <xf numFmtId="0" fontId="11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D0F12"/>
                </a:solidFill>
                <a:latin typeface="Arial"/>
              </a:rPr>
              <a:t>Total sold by count date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'Daily counts'!$S$12</c:f>
              <c:strCache>
                <c:ptCount val="1"/>
                <c:pt idx="0">
                  <c:v>Total sold (chart)</c:v>
                </c:pt>
              </c:strCache>
            </c:strRef>
          </c:tx>
          <c:spPr>
            <a:ln w="28575" cap="rnd">
              <a:solidFill>
                <a:srgbClr val="0D0F12"/>
              </a:solidFill>
              <a:round/>
            </a:ln>
          </c:spPr>
          <c:marker>
            <c:symbol val="none"/>
          </c:marker>
          <c:cat>
            <c:numRef>
              <c:f>'Daily counts'!$A$13:$A$132</c:f>
              <c:numCache>
                <c:formatCode>ddd d mmm yyyy</c:formatCode>
                <c:ptCount val="120"/>
                <c:pt idx="0">
                  <c:v>46255</c:v>
                </c:pt>
                <c:pt idx="1">
                  <c:v>46256</c:v>
                </c:pt>
                <c:pt idx="2">
                  <c:v>46257</c:v>
                </c:pt>
                <c:pt idx="3">
                  <c:v>46258</c:v>
                </c:pt>
                <c:pt idx="4">
                  <c:v>46259</c:v>
                </c:pt>
                <c:pt idx="5">
                  <c:v>46262</c:v>
                </c:pt>
                <c:pt idx="6">
                  <c:v>46269</c:v>
                </c:pt>
                <c:pt idx="7">
                  <c:v>46276</c:v>
                </c:pt>
                <c:pt idx="8">
                  <c:v>46283</c:v>
                </c:pt>
              </c:numCache>
            </c:numRef>
          </c:cat>
          <c:val>
            <c:numRef>
              <c:f>'Daily counts'!$S$13:$S$132</c:f>
              <c:numCache>
                <c:formatCode>#,##0</c:formatCode>
                <c:ptCount val="120"/>
                <c:pt idx="0">
                  <c:v>96</c:v>
                </c:pt>
                <c:pt idx="1">
                  <c:v>121</c:v>
                </c:pt>
                <c:pt idx="2">
                  <c:v>134</c:v>
                </c:pt>
                <c:pt idx="3">
                  <c:v>142</c:v>
                </c:pt>
                <c:pt idx="4">
                  <c:v>153</c:v>
                </c:pt>
                <c:pt idx="5">
                  <c:v>168</c:v>
                </c:pt>
                <c:pt idx="6">
                  <c:v>191</c:v>
                </c:pt>
                <c:pt idx="7">
                  <c:v>205</c:v>
                </c:pt>
                <c:pt idx="8">
                  <c:v>212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'Daily counts'!$T$12</c:f>
              <c:strCache>
                <c:ptCount val="1"/>
                <c:pt idx="0">
                  <c:v>Capacity after kills (chart)</c:v>
                </c:pt>
              </c:strCache>
            </c:strRef>
          </c:tx>
          <c:spPr>
            <a:ln w="19050" cap="rnd">
              <a:solidFill>
                <a:srgbClr val="8E99AB"/>
              </a:solidFill>
              <a:prstDash val="dash"/>
              <a:round/>
            </a:ln>
          </c:spPr>
          <c:marker>
            <c:symbol val="none"/>
          </c:marker>
          <c:cat>
            <c:numRef>
              <c:f>'Daily counts'!$A$13:$A$132</c:f>
              <c:numCache>
                <c:formatCode>ddd d mmm yyyy</c:formatCode>
                <c:ptCount val="120"/>
                <c:pt idx="0">
                  <c:v>46255</c:v>
                </c:pt>
                <c:pt idx="1">
                  <c:v>46256</c:v>
                </c:pt>
                <c:pt idx="2">
                  <c:v>46257</c:v>
                </c:pt>
                <c:pt idx="3">
                  <c:v>46258</c:v>
                </c:pt>
                <c:pt idx="4">
                  <c:v>46259</c:v>
                </c:pt>
                <c:pt idx="5">
                  <c:v>46262</c:v>
                </c:pt>
                <c:pt idx="6">
                  <c:v>46269</c:v>
                </c:pt>
                <c:pt idx="7">
                  <c:v>46276</c:v>
                </c:pt>
                <c:pt idx="8">
                  <c:v>46283</c:v>
                </c:pt>
              </c:numCache>
            </c:numRef>
          </c:cat>
          <c:val>
            <c:numRef>
              <c:f>'Daily counts'!$T$13:$T$132</c:f>
              <c:numCache>
                <c:formatCode>#,##0</c:formatCode>
                <c:ptCount val="120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</c:numCache>
            </c:numRef>
          </c:val>
          <c:smooth val="0"/>
        </c:ser>
        <c:marker val="1"/>
        <c:axId val="50010001"/>
        <c:axId val="50010002"/>
      </c:lineChart>
      <c:dateAx>
        <c:axId val="50010001"/>
        <c:scaling>
          <c:orientation val="minMax"/>
        </c:scaling>
        <c:delete val="0"/>
        <c:axPos val="b"/>
        <c:numFmt formatCode="d mmm" sourceLinked="0"/>
        <c:majorTickMark val="out"/>
        <c:minorTickMark val="none"/>
        <c:tickLblPos val="nextTo"/>
        <c:spPr>
          <a:ln w="9525">
            <a:solidFill>
              <a:srgbClr val="C9C5BA"/>
            </a:solidFill>
          </a:ln>
        </c:spPr>
        <c:txPr>
          <a:bodyPr/>
          <a:lstStyle/>
          <a:p>
            <a:pPr>
              <a:defRPr sz="900" b="0">
                <a:solidFill>
                  <a:srgbClr val="5A5E66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Offset val="100"/>
        <c:baseTimeUnit val="days"/>
      </c:dateAx>
      <c:valAx>
        <c:axId val="50010002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E3DFD3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5A5E66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 b="0">
              <a:solidFill>
                <a:srgbClr val="0D0F12"/>
              </a:solidFill>
              <a:latin typeface="Arial"/>
            </a:defRPr>
          </a:pPr>
          <a:endParaRPr lang="en-US"/>
        </a:p>
      </c:txPr>
    </c:legend>
    <c:plotVisOnly val="0"/>
    <c:dispBlanksAs val="gap"/>
  </c:chart>
  <c:spPr>
    <a:solidFill>
      <a:srgbClr val="FFFFFF"/>
    </a:solidFill>
    <a:ln w="9525">
      <a:solidFill>
        <a:srgbClr val="E3DFD3"/>
      </a:solidFill>
    </a:ln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17</xdr:col>
      <xdr:colOff>0</xdr:colOff>
      <xdr:row>10</xdr:row>
      <xdr:rowOff>180000</xdr:rowOff>
    </xdr:to>
    <xdr:graphicFrame macro="">
      <xdr:nvGraphicFramePr>
        <xdr:cNvPr id="2" name="Total sold chart" descr="Line chart of total tickets sold at each count date, with capacity after kills as a dashed line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cketcounts.io/templates/ticket-count-track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icketcounts.io/templates/ticket-count-t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3CCDA"/>
    <pageSetUpPr fitToPage="1"/>
  </sheetPr>
  <dimension ref="A1:T132"/>
  <sheetViews>
    <sheetView workbookViewId="0" showGridLines="0">
      <pane xSplit="1" ySplit="12" topLeftCell="B13" activePane="bottomRight" state="frozen"/>
      <selection pane="bottomRight"/>
    </sheetView>
  </sheetViews>
  <sheetFormatPr defaultRowHeight="15" outlineLevelRow="0" outlineLevelCol="0" x14ac:dyDescent="55" defaultColWidth="11"/>
  <cols>
    <col min="1" max="1" width="17" customWidth="1"/>
    <col min="2" max="5" width="13" customWidth="1"/>
    <col min="6" max="7" width="11" customWidth="1"/>
    <col min="8" max="8" width="27" customWidth="1"/>
    <col min="9" max="9" width="13" customWidth="1"/>
    <col min="10" max="12" width="11" customWidth="1"/>
    <col min="13" max="13" width="12" customWidth="1"/>
    <col min="14" max="14" width="10" customWidth="1"/>
    <col min="15" max="17" width="13" customWidth="1"/>
    <col min="18" max="18" width="3" customWidth="1"/>
    <col min="19" max="19" width="11" customWidth="1"/>
    <col min="20" max="20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8" x14ac:dyDescent="0.25">
      <c r="A4" s="4" t="s">
        <v>3</v>
      </c>
      <c r="D4" s="4" t="s">
        <v>4</v>
      </c>
      <c r="H4" s="4" t="s">
        <v>5</v>
      </c>
    </row>
    <row r="5" spans="1:9" x14ac:dyDescent="0.25">
      <c r="A5" s="5" t="s">
        <v>6</v>
      </c>
      <c r="B5" s="6" t="s">
        <v>7</v>
      </c>
      <c r="D5" s="7" t="s">
        <v>8</v>
      </c>
      <c r="E5" s="7" t="s">
        <v>9</v>
      </c>
      <c r="F5" s="7" t="s">
        <v>10</v>
      </c>
      <c r="H5" s="5" t="s">
        <v>11</v>
      </c>
      <c r="I5" s="8">
        <f>IFERROR(INDEX($A$13:$A$132,MATCH(9.99E+307,$A$13:$A$132)),"")</f>
        <v>46283</v>
      </c>
    </row>
    <row r="6" spans="1:9" x14ac:dyDescent="0.25">
      <c r="A6" s="5" t="s">
        <v>12</v>
      </c>
      <c r="B6" s="6" t="s">
        <v>13</v>
      </c>
      <c r="D6" s="6" t="s">
        <v>14</v>
      </c>
      <c r="E6" s="9">
        <v>20</v>
      </c>
      <c r="F6" s="10">
        <v>150</v>
      </c>
      <c r="H6" s="5" t="s">
        <v>15</v>
      </c>
      <c r="I6" s="11">
        <f>IFERROR(INDEX($H$13:$H$132,MATCH(9.99E+307,$A$13:$A$132)),"")</f>
        <v>212</v>
      </c>
    </row>
    <row r="7" spans="1:9" x14ac:dyDescent="0.25">
      <c r="A7" s="5" t="s">
        <v>16</v>
      </c>
      <c r="B7" s="12">
        <v>46311</v>
      </c>
      <c r="D7" s="6" t="s">
        <v>17</v>
      </c>
      <c r="E7" s="9">
        <v>25</v>
      </c>
      <c r="F7" s="10">
        <v>250</v>
      </c>
      <c r="H7" s="5" t="s">
        <v>18</v>
      </c>
      <c r="I7" s="13">
        <f>IFERROR(INDEX($K$13:$K$132,MATCH(9.99E+307,$A$13:$A$132)),"")</f>
        <v>0.424</v>
      </c>
    </row>
    <row r="8" spans="1:9" x14ac:dyDescent="0.25">
      <c r="A8" s="5" t="s">
        <v>19</v>
      </c>
      <c r="B8" s="12">
        <v>46255</v>
      </c>
      <c r="D8" s="6" t="s">
        <v>20</v>
      </c>
      <c r="E8" s="9">
        <v>30</v>
      </c>
      <c r="F8" s="10">
        <v>90</v>
      </c>
      <c r="H8" s="5" t="s">
        <v>21</v>
      </c>
      <c r="I8" s="11">
        <f>IFERROR(INDEX($L$13:$L$132,MATCH(9.99E+307,$A$13:$A$132)),"")</f>
        <v>263</v>
      </c>
    </row>
    <row r="9" spans="1:9" x14ac:dyDescent="0.25">
      <c r="A9" s="5" t="s">
        <v>22</v>
      </c>
      <c r="B9" s="10">
        <v>500</v>
      </c>
      <c r="D9" s="6"/>
      <c r="E9" s="9"/>
      <c r="F9" s="10"/>
      <c r="H9" s="5" t="s">
        <v>23</v>
      </c>
      <c r="I9" s="11">
        <f>IFERROR(INDEX($N$13:$N$132,MATCH(9.99E+307,$A$13:$A$132)),"")</f>
        <v>28</v>
      </c>
    </row>
    <row r="10" spans="1:9" x14ac:dyDescent="0.25">
      <c r="A10" s="5" t="s">
        <v>24</v>
      </c>
      <c r="B10" s="10">
        <v>0</v>
      </c>
      <c r="D10" s="4" t="s">
        <v>25</v>
      </c>
      <c r="F10" s="14">
        <f>SUM(F6:F9)</f>
        <v>490</v>
      </c>
      <c r="H10" s="5" t="s">
        <v>26</v>
      </c>
      <c r="I10" s="15">
        <f>IFERROR(INDEX($O$13:$O$132,MATCH(9.99E+307,$A$13:$A$132)),"")</f>
        <v>9.392857142857142</v>
      </c>
    </row>
    <row r="12" ht="42" customHeight="1" spans="1:20" x14ac:dyDescent="0.25">
      <c r="A12" s="16" t="s">
        <v>11</v>
      </c>
      <c r="B12" s="17" t="str">
        <f>IF($D$6="","Ticket type 1 sold",$D$6&amp;" sold")</f>
        <v>Early bird sold</v>
      </c>
      <c r="C12" s="17" t="str">
        <f>IF($D$7="","Ticket type 2 sold",$D$7&amp;" sold")</f>
        <v>Advance sold</v>
      </c>
      <c r="D12" s="17" t="str">
        <f>IF($D$8="","Ticket type 3 sold",$D$8&amp;" sold")</f>
        <v>Final sold</v>
      </c>
      <c r="E12" s="17" t="str">
        <f>IF($D$9="","Ticket type 4 sold",$D$9&amp;" sold")</f>
        <v>Ticket type 4 sold</v>
      </c>
      <c r="F12" s="17" t="s">
        <v>27</v>
      </c>
      <c r="G12" s="17" t="s">
        <v>28</v>
      </c>
      <c r="H12" s="17" t="s">
        <v>15</v>
      </c>
      <c r="I12" s="17" t="s">
        <v>29</v>
      </c>
      <c r="J12" s="17" t="s">
        <v>30</v>
      </c>
      <c r="K12" s="17" t="s">
        <v>18</v>
      </c>
      <c r="L12" s="17" t="s">
        <v>21</v>
      </c>
      <c r="M12" s="17" t="s">
        <v>31</v>
      </c>
      <c r="N12" s="17" t="s">
        <v>23</v>
      </c>
      <c r="O12" s="17" t="s">
        <v>26</v>
      </c>
      <c r="P12" s="17" t="s">
        <v>32</v>
      </c>
      <c r="Q12" s="17" t="s">
        <v>33</v>
      </c>
      <c r="S12" s="18" t="s">
        <v>34</v>
      </c>
      <c r="T12" s="18" t="s">
        <v>35</v>
      </c>
    </row>
    <row r="13" spans="1:20" x14ac:dyDescent="0.25">
      <c r="A13" s="12">
        <v>46255</v>
      </c>
      <c r="B13" s="10">
        <v>96</v>
      </c>
      <c r="C13" s="10">
        <v>0</v>
      </c>
      <c r="D13" s="10">
        <v>0</v>
      </c>
      <c r="E13" s="10"/>
      <c r="F13" s="10">
        <v>0</v>
      </c>
      <c r="G13" s="10">
        <v>20</v>
      </c>
      <c r="H13" s="19">
        <f>IF($A13="","",SUM(B13:E13))</f>
        <v>96</v>
      </c>
      <c r="J13" s="19">
        <f>IF($A13="","",H13+F13)</f>
        <v>96</v>
      </c>
      <c r="K13" s="20">
        <f>IF(OR($A13="",N($B$9)=0),"",H13/$B$9)</f>
        <v>0.192</v>
      </c>
      <c r="L13" s="19">
        <f>IF(OR($A13="",N($B$9)=0),"",$B$9-$B$10-H13-F13-G13)</f>
        <v>384</v>
      </c>
      <c r="M13" s="21">
        <f>IF($A13="","",B13*$E$6+C13*$E$7+D13*$E$8+E13*$E$9)</f>
        <v>1920</v>
      </c>
      <c r="N13" s="19">
        <f>IF(OR($A13="",$B$7=""),"",$B$7-$A13)</f>
        <v>56</v>
      </c>
      <c r="O13" s="22">
        <f>IF(OR($A13="",N13="",L13=""),"",IF(N13&gt;0,MAX(L13,0)/N13,""))</f>
        <v>6.857142857142857</v>
      </c>
      <c r="Q13" s="22" t="str">
        <f>IF(OR($A13="",$B$8=""),"",IF($A13&gt;$B$8,H13/($A13-$B$8),""))</f>
        <v/>
      </c>
      <c r="S13" s="23">
        <f>IF($A13="",NA(),H13)</f>
        <v>96</v>
      </c>
      <c r="T13" s="23">
        <f>IF(OR($A13="",N($B$9)=0),NA(),$B$9-$B$10)</f>
        <v>500</v>
      </c>
    </row>
    <row r="14" spans="1:20" x14ac:dyDescent="0.25">
      <c r="A14" s="12">
        <v>46256</v>
      </c>
      <c r="B14" s="10">
        <v>121</v>
      </c>
      <c r="C14" s="10">
        <v>0</v>
      </c>
      <c r="D14" s="10">
        <v>0</v>
      </c>
      <c r="E14" s="10"/>
      <c r="F14" s="10">
        <v>0</v>
      </c>
      <c r="G14" s="10">
        <v>20</v>
      </c>
      <c r="H14" s="19">
        <f>IF($A14="","",SUM(B14:E14))</f>
        <v>121</v>
      </c>
      <c r="I14" s="24">
        <f>IF(OR($A14="",$A13=""),"",H14-H13)</f>
        <v>25</v>
      </c>
      <c r="J14" s="19">
        <f>IF($A14="","",H14+F14)</f>
        <v>121</v>
      </c>
      <c r="K14" s="20">
        <f>IF(OR($A14="",N($B$9)=0),"",H14/$B$9)</f>
        <v>0.242</v>
      </c>
      <c r="L14" s="19">
        <f>IF(OR($A14="",N($B$9)=0),"",$B$9-$B$10-H14-F14-G14)</f>
        <v>359</v>
      </c>
      <c r="M14" s="21">
        <f>IF($A14="","",B14*$E$6+C14*$E$7+D14*$E$8+E14*$E$9)</f>
        <v>2420</v>
      </c>
      <c r="N14" s="19">
        <f>IF(OR($A14="",$B$7=""),"",$B$7-$A14)</f>
        <v>55</v>
      </c>
      <c r="O14" s="22">
        <f>IF(OR($A14="",N14="",L14=""),"",IF(N14&gt;0,MAX(L14,0)/N14,""))</f>
        <v>6.527272727272727</v>
      </c>
      <c r="P14" s="22">
        <f>IF(OR($A14="",$A13=""),"",IF($A14&gt;$A13,I14/($A14-$A13),""))</f>
        <v>25</v>
      </c>
      <c r="Q14" s="22">
        <f>IF(OR($A14="",$B$8=""),"",IF($A14&gt;$B$8,H14/($A14-$B$8),""))</f>
        <v>121</v>
      </c>
      <c r="S14" s="23">
        <f>IF($A14="",NA(),H14)</f>
        <v>121</v>
      </c>
      <c r="T14" s="23">
        <f>IF(OR($A14="",N($B$9)=0),NA(),$B$9-$B$10)</f>
        <v>500</v>
      </c>
    </row>
    <row r="15" spans="1:20" x14ac:dyDescent="0.25">
      <c r="A15" s="12">
        <v>46257</v>
      </c>
      <c r="B15" s="10">
        <v>134</v>
      </c>
      <c r="C15" s="10">
        <v>0</v>
      </c>
      <c r="D15" s="10">
        <v>0</v>
      </c>
      <c r="E15" s="10"/>
      <c r="F15" s="10">
        <v>0</v>
      </c>
      <c r="G15" s="10">
        <v>20</v>
      </c>
      <c r="H15" s="19">
        <f>IF($A15="","",SUM(B15:E15))</f>
        <v>134</v>
      </c>
      <c r="I15" s="24">
        <f>IF(OR($A15="",$A14=""),"",H15-H14)</f>
        <v>13</v>
      </c>
      <c r="J15" s="19">
        <f>IF($A15="","",H15+F15)</f>
        <v>134</v>
      </c>
      <c r="K15" s="20">
        <f>IF(OR($A15="",N($B$9)=0),"",H15/$B$9)</f>
        <v>0.268</v>
      </c>
      <c r="L15" s="19">
        <f>IF(OR($A15="",N($B$9)=0),"",$B$9-$B$10-H15-F15-G15)</f>
        <v>346</v>
      </c>
      <c r="M15" s="21">
        <f>IF($A15="","",B15*$E$6+C15*$E$7+D15*$E$8+E15*$E$9)</f>
        <v>2680</v>
      </c>
      <c r="N15" s="19">
        <f>IF(OR($A15="",$B$7=""),"",$B$7-$A15)</f>
        <v>54</v>
      </c>
      <c r="O15" s="22">
        <f>IF(OR($A15="",N15="",L15=""),"",IF(N15&gt;0,MAX(L15,0)/N15,""))</f>
        <v>6.407407407407407</v>
      </c>
      <c r="P15" s="22">
        <f>IF(OR($A15="",$A14=""),"",IF($A15&gt;$A14,I15/($A15-$A14),""))</f>
        <v>13</v>
      </c>
      <c r="Q15" s="22">
        <f>IF(OR($A15="",$B$8=""),"",IF($A15&gt;$B$8,H15/($A15-$B$8),""))</f>
        <v>67</v>
      </c>
      <c r="S15" s="23">
        <f>IF($A15="",NA(),H15)</f>
        <v>134</v>
      </c>
      <c r="T15" s="23">
        <f>IF(OR($A15="",N($B$9)=0),NA(),$B$9-$B$10)</f>
        <v>500</v>
      </c>
    </row>
    <row r="16" spans="1:20" x14ac:dyDescent="0.25">
      <c r="A16" s="12">
        <v>46258</v>
      </c>
      <c r="B16" s="10">
        <v>142</v>
      </c>
      <c r="C16" s="10">
        <v>0</v>
      </c>
      <c r="D16" s="10">
        <v>0</v>
      </c>
      <c r="E16" s="10"/>
      <c r="F16" s="10">
        <v>2</v>
      </c>
      <c r="G16" s="10">
        <v>20</v>
      </c>
      <c r="H16" s="19">
        <f>IF($A16="","",SUM(B16:E16))</f>
        <v>142</v>
      </c>
      <c r="I16" s="24">
        <f>IF(OR($A16="",$A15=""),"",H16-H15)</f>
        <v>8</v>
      </c>
      <c r="J16" s="19">
        <f>IF($A16="","",H16+F16)</f>
        <v>144</v>
      </c>
      <c r="K16" s="20">
        <f>IF(OR($A16="",N($B$9)=0),"",H16/$B$9)</f>
        <v>0.284</v>
      </c>
      <c r="L16" s="19">
        <f>IF(OR($A16="",N($B$9)=0),"",$B$9-$B$10-H16-F16-G16)</f>
        <v>336</v>
      </c>
      <c r="M16" s="21">
        <f>IF($A16="","",B16*$E$6+C16*$E$7+D16*$E$8+E16*$E$9)</f>
        <v>2840</v>
      </c>
      <c r="N16" s="19">
        <f>IF(OR($A16="",$B$7=""),"",$B$7-$A16)</f>
        <v>53</v>
      </c>
      <c r="O16" s="22">
        <f>IF(OR($A16="",N16="",L16=""),"",IF(N16&gt;0,MAX(L16,0)/N16,""))</f>
        <v>6.339622641509434</v>
      </c>
      <c r="P16" s="22">
        <f>IF(OR($A16="",$A15=""),"",IF($A16&gt;$A15,I16/($A16-$A15),""))</f>
        <v>8</v>
      </c>
      <c r="Q16" s="22">
        <f>IF(OR($A16="",$B$8=""),"",IF($A16&gt;$B$8,H16/($A16-$B$8),""))</f>
        <v>47.333333333333336</v>
      </c>
      <c r="S16" s="23">
        <f>IF($A16="",NA(),H16)</f>
        <v>142</v>
      </c>
      <c r="T16" s="23">
        <f>IF(OR($A16="",N($B$9)=0),NA(),$B$9-$B$10)</f>
        <v>500</v>
      </c>
    </row>
    <row r="17" spans="1:20" x14ac:dyDescent="0.25">
      <c r="A17" s="12">
        <v>46259</v>
      </c>
      <c r="B17" s="10">
        <v>150</v>
      </c>
      <c r="C17" s="10">
        <v>3</v>
      </c>
      <c r="D17" s="10">
        <v>0</v>
      </c>
      <c r="E17" s="10"/>
      <c r="F17" s="10">
        <v>2</v>
      </c>
      <c r="G17" s="10">
        <v>20</v>
      </c>
      <c r="H17" s="19">
        <f>IF($A17="","",SUM(B17:E17))</f>
        <v>153</v>
      </c>
      <c r="I17" s="24">
        <f>IF(OR($A17="",$A16=""),"",H17-H16)</f>
        <v>11</v>
      </c>
      <c r="J17" s="19">
        <f>IF($A17="","",H17+F17)</f>
        <v>155</v>
      </c>
      <c r="K17" s="20">
        <f>IF(OR($A17="",N($B$9)=0),"",H17/$B$9)</f>
        <v>0.306</v>
      </c>
      <c r="L17" s="19">
        <f>IF(OR($A17="",N($B$9)=0),"",$B$9-$B$10-H17-F17-G17)</f>
        <v>325</v>
      </c>
      <c r="M17" s="21">
        <f>IF($A17="","",B17*$E$6+C17*$E$7+D17*$E$8+E17*$E$9)</f>
        <v>3075</v>
      </c>
      <c r="N17" s="19">
        <f>IF(OR($A17="",$B$7=""),"",$B$7-$A17)</f>
        <v>52</v>
      </c>
      <c r="O17" s="22">
        <f>IF(OR($A17="",N17="",L17=""),"",IF(N17&gt;0,MAX(L17,0)/N17,""))</f>
        <v>6.25</v>
      </c>
      <c r="P17" s="22">
        <f>IF(OR($A17="",$A16=""),"",IF($A17&gt;$A16,I17/($A17-$A16),""))</f>
        <v>11</v>
      </c>
      <c r="Q17" s="22">
        <f>IF(OR($A17="",$B$8=""),"",IF($A17&gt;$B$8,H17/($A17-$B$8),""))</f>
        <v>38.25</v>
      </c>
      <c r="S17" s="23">
        <f>IF($A17="",NA(),H17)</f>
        <v>153</v>
      </c>
      <c r="T17" s="23">
        <f>IF(OR($A17="",N($B$9)=0),NA(),$B$9-$B$10)</f>
        <v>500</v>
      </c>
    </row>
    <row r="18" spans="1:20" x14ac:dyDescent="0.25">
      <c r="A18" s="12">
        <v>46262</v>
      </c>
      <c r="B18" s="10">
        <v>150</v>
      </c>
      <c r="C18" s="10">
        <v>18</v>
      </c>
      <c r="D18" s="10">
        <v>0</v>
      </c>
      <c r="E18" s="10"/>
      <c r="F18" s="10">
        <v>4</v>
      </c>
      <c r="G18" s="10">
        <v>20</v>
      </c>
      <c r="H18" s="19">
        <f>IF($A18="","",SUM(B18:E18))</f>
        <v>168</v>
      </c>
      <c r="I18" s="24">
        <f>IF(OR($A18="",$A17=""),"",H18-H17)</f>
        <v>15</v>
      </c>
      <c r="J18" s="19">
        <f>IF($A18="","",H18+F18)</f>
        <v>172</v>
      </c>
      <c r="K18" s="20">
        <f>IF(OR($A18="",N($B$9)=0),"",H18/$B$9)</f>
        <v>0.336</v>
      </c>
      <c r="L18" s="19">
        <f>IF(OR($A18="",N($B$9)=0),"",$B$9-$B$10-H18-F18-G18)</f>
        <v>308</v>
      </c>
      <c r="M18" s="21">
        <f>IF($A18="","",B18*$E$6+C18*$E$7+D18*$E$8+E18*$E$9)</f>
        <v>3450</v>
      </c>
      <c r="N18" s="19">
        <f>IF(OR($A18="",$B$7=""),"",$B$7-$A18)</f>
        <v>49</v>
      </c>
      <c r="O18" s="22">
        <f>IF(OR($A18="",N18="",L18=""),"",IF(N18&gt;0,MAX(L18,0)/N18,""))</f>
        <v>6.285714285714286</v>
      </c>
      <c r="P18" s="22">
        <f>IF(OR($A18="",$A17=""),"",IF($A18&gt;$A17,I18/($A18-$A17),""))</f>
        <v>5</v>
      </c>
      <c r="Q18" s="22">
        <f>IF(OR($A18="",$B$8=""),"",IF($A18&gt;$B$8,H18/($A18-$B$8),""))</f>
        <v>24</v>
      </c>
      <c r="S18" s="23">
        <f>IF($A18="",NA(),H18)</f>
        <v>168</v>
      </c>
      <c r="T18" s="23">
        <f>IF(OR($A18="",N($B$9)=0),NA(),$B$9-$B$10)</f>
        <v>500</v>
      </c>
    </row>
    <row r="19" spans="1:20" x14ac:dyDescent="0.25">
      <c r="A19" s="12">
        <v>46269</v>
      </c>
      <c r="B19" s="10">
        <v>150</v>
      </c>
      <c r="C19" s="10">
        <v>41</v>
      </c>
      <c r="D19" s="10">
        <v>0</v>
      </c>
      <c r="E19" s="10"/>
      <c r="F19" s="10">
        <v>6</v>
      </c>
      <c r="G19" s="10">
        <v>20</v>
      </c>
      <c r="H19" s="19">
        <f>IF($A19="","",SUM(B19:E19))</f>
        <v>191</v>
      </c>
      <c r="I19" s="24">
        <f>IF(OR($A19="",$A18=""),"",H19-H18)</f>
        <v>23</v>
      </c>
      <c r="J19" s="19">
        <f>IF($A19="","",H19+F19)</f>
        <v>197</v>
      </c>
      <c r="K19" s="20">
        <f>IF(OR($A19="",N($B$9)=0),"",H19/$B$9)</f>
        <v>0.382</v>
      </c>
      <c r="L19" s="19">
        <f>IF(OR($A19="",N($B$9)=0),"",$B$9-$B$10-H19-F19-G19)</f>
        <v>283</v>
      </c>
      <c r="M19" s="21">
        <f>IF($A19="","",B19*$E$6+C19*$E$7+D19*$E$8+E19*$E$9)</f>
        <v>4025</v>
      </c>
      <c r="N19" s="19">
        <f>IF(OR($A19="",$B$7=""),"",$B$7-$A19)</f>
        <v>42</v>
      </c>
      <c r="O19" s="22">
        <f>IF(OR($A19="",N19="",L19=""),"",IF(N19&gt;0,MAX(L19,0)/N19,""))</f>
        <v>6.738095238095238</v>
      </c>
      <c r="P19" s="22">
        <f>IF(OR($A19="",$A18=""),"",IF($A19&gt;$A18,I19/($A19-$A18),""))</f>
        <v>3.2857142857142856</v>
      </c>
      <c r="Q19" s="22">
        <f>IF(OR($A19="",$B$8=""),"",IF($A19&gt;$B$8,H19/($A19-$B$8),""))</f>
        <v>13.642857142857142</v>
      </c>
      <c r="S19" s="23">
        <f>IF($A19="",NA(),H19)</f>
        <v>191</v>
      </c>
      <c r="T19" s="23">
        <f>IF(OR($A19="",N($B$9)=0),NA(),$B$9-$B$10)</f>
        <v>500</v>
      </c>
    </row>
    <row r="20" spans="1:20" x14ac:dyDescent="0.25">
      <c r="A20" s="12">
        <v>46276</v>
      </c>
      <c r="B20" s="10">
        <v>150</v>
      </c>
      <c r="C20" s="10">
        <v>55</v>
      </c>
      <c r="D20" s="10">
        <v>0</v>
      </c>
      <c r="E20" s="10"/>
      <c r="F20" s="10">
        <v>8</v>
      </c>
      <c r="G20" s="10">
        <v>15</v>
      </c>
      <c r="H20" s="19">
        <f>IF($A20="","",SUM(B20:E20))</f>
        <v>205</v>
      </c>
      <c r="I20" s="24">
        <f>IF(OR($A20="",$A19=""),"",H20-H19)</f>
        <v>14</v>
      </c>
      <c r="J20" s="19">
        <f>IF($A20="","",H20+F20)</f>
        <v>213</v>
      </c>
      <c r="K20" s="20">
        <f>IF(OR($A20="",N($B$9)=0),"",H20/$B$9)</f>
        <v>0.41</v>
      </c>
      <c r="L20" s="19">
        <f>IF(OR($A20="",N($B$9)=0),"",$B$9-$B$10-H20-F20-G20)</f>
        <v>272</v>
      </c>
      <c r="M20" s="21">
        <f>IF($A20="","",B20*$E$6+C20*$E$7+D20*$E$8+E20*$E$9)</f>
        <v>4375</v>
      </c>
      <c r="N20" s="19">
        <f>IF(OR($A20="",$B$7=""),"",$B$7-$A20)</f>
        <v>35</v>
      </c>
      <c r="O20" s="22">
        <f>IF(OR($A20="",N20="",L20=""),"",IF(N20&gt;0,MAX(L20,0)/N20,""))</f>
        <v>7.771428571428571</v>
      </c>
      <c r="P20" s="22">
        <f>IF(OR($A20="",$A19=""),"",IF($A20&gt;$A19,I20/($A20-$A19),""))</f>
        <v>2</v>
      </c>
      <c r="Q20" s="22">
        <f>IF(OR($A20="",$B$8=""),"",IF($A20&gt;$B$8,H20/($A20-$B$8),""))</f>
        <v>9.761904761904763</v>
      </c>
      <c r="S20" s="23">
        <f>IF($A20="",NA(),H20)</f>
        <v>205</v>
      </c>
      <c r="T20" s="23">
        <f>IF(OR($A20="",N($B$9)=0),NA(),$B$9-$B$10)</f>
        <v>500</v>
      </c>
    </row>
    <row r="21" spans="1:20" x14ac:dyDescent="0.25">
      <c r="A21" s="12">
        <v>46283</v>
      </c>
      <c r="B21" s="10">
        <v>150</v>
      </c>
      <c r="C21" s="10">
        <v>62</v>
      </c>
      <c r="D21" s="10">
        <v>0</v>
      </c>
      <c r="E21" s="10"/>
      <c r="F21" s="10">
        <v>10</v>
      </c>
      <c r="G21" s="10">
        <v>15</v>
      </c>
      <c r="H21" s="19">
        <f>IF($A21="","",SUM(B21:E21))</f>
        <v>212</v>
      </c>
      <c r="I21" s="24">
        <f>IF(OR($A21="",$A20=""),"",H21-H20)</f>
        <v>7</v>
      </c>
      <c r="J21" s="19">
        <f>IF($A21="","",H21+F21)</f>
        <v>222</v>
      </c>
      <c r="K21" s="20">
        <f>IF(OR($A21="",N($B$9)=0),"",H21/$B$9)</f>
        <v>0.424</v>
      </c>
      <c r="L21" s="19">
        <f>IF(OR($A21="",N($B$9)=0),"",$B$9-$B$10-H21-F21-G21)</f>
        <v>263</v>
      </c>
      <c r="M21" s="21">
        <f>IF($A21="","",B21*$E$6+C21*$E$7+D21*$E$8+E21*$E$9)</f>
        <v>4550</v>
      </c>
      <c r="N21" s="19">
        <f>IF(OR($A21="",$B$7=""),"",$B$7-$A21)</f>
        <v>28</v>
      </c>
      <c r="O21" s="22">
        <f>IF(OR($A21="",N21="",L21=""),"",IF(N21&gt;0,MAX(L21,0)/N21,""))</f>
        <v>9.392857142857142</v>
      </c>
      <c r="P21" s="22">
        <f>IF(OR($A21="",$A20=""),"",IF($A21&gt;$A20,I21/($A21-$A20),""))</f>
        <v>1</v>
      </c>
      <c r="Q21" s="22">
        <f>IF(OR($A21="",$B$8=""),"",IF($A21&gt;$B$8,H21/($A21-$B$8),""))</f>
        <v>7.571428571428571</v>
      </c>
      <c r="S21" s="23">
        <f>IF($A21="",NA(),H21)</f>
        <v>212</v>
      </c>
      <c r="T21" s="23">
        <f>IF(OR($A21="",N($B$9)=0),NA(),$B$9-$B$10)</f>
        <v>500</v>
      </c>
    </row>
    <row r="22" spans="1:20" x14ac:dyDescent="0.25">
      <c r="A22" s="12"/>
      <c r="B22" s="10"/>
      <c r="C22" s="10"/>
      <c r="D22" s="10"/>
      <c r="E22" s="10"/>
      <c r="F22" s="10"/>
      <c r="G22" s="10"/>
      <c r="H22" s="19" t="str">
        <f>IF($A22="","",SUM(B22:E22))</f>
        <v/>
      </c>
      <c r="I22" s="24" t="str">
        <f>IF(OR($A22="",$A21=""),"",H22-H21)</f>
        <v/>
      </c>
      <c r="J22" s="19" t="str">
        <f>IF($A22="","",H22+F22)</f>
        <v/>
      </c>
      <c r="K22" s="20" t="str">
        <f>IF(OR($A22="",N($B$9)=0),"",H22/$B$9)</f>
        <v/>
      </c>
      <c r="L22" s="19" t="str">
        <f>IF(OR($A22="",N($B$9)=0),"",$B$9-$B$10-H22-F22-G22)</f>
        <v/>
      </c>
      <c r="M22" s="21" t="str">
        <f>IF($A22="","",B22*$E$6+C22*$E$7+D22*$E$8+E22*$E$9)</f>
        <v/>
      </c>
      <c r="N22" s="19" t="str">
        <f>IF(OR($A22="",$B$7=""),"",$B$7-$A22)</f>
        <v/>
      </c>
      <c r="O22" s="22" t="str">
        <f>IF(OR($A22="",N22="",L22=""),"",IF(N22&gt;0,MAX(L22,0)/N22,""))</f>
        <v/>
      </c>
      <c r="P22" s="22" t="str">
        <f>IF(OR($A22="",$A21=""),"",IF($A22&gt;$A21,I22/($A22-$A21),""))</f>
        <v/>
      </c>
      <c r="Q22" s="22" t="str">
        <f>IF(OR($A22="",$B$8=""),"",IF($A22&gt;$B$8,H22/($A22-$B$8),""))</f>
        <v/>
      </c>
      <c r="S22" s="23" t="e">
        <f>IF($A22="",NA(),H22)</f>
        <v>#N/A</v>
      </c>
      <c r="T22" s="23" t="e">
        <f>IF(OR($A22="",N($B$9)=0),NA(),$B$9-$B$10)</f>
        <v>#N/A</v>
      </c>
    </row>
    <row r="23" spans="1:20" x14ac:dyDescent="0.25">
      <c r="A23" s="12"/>
      <c r="B23" s="10"/>
      <c r="C23" s="10"/>
      <c r="D23" s="10"/>
      <c r="E23" s="10"/>
      <c r="F23" s="10"/>
      <c r="G23" s="10"/>
      <c r="H23" s="19" t="str">
        <f>IF($A23="","",SUM(B23:E23))</f>
        <v/>
      </c>
      <c r="I23" s="24" t="str">
        <f>IF(OR($A23="",$A22=""),"",H23-H22)</f>
        <v/>
      </c>
      <c r="J23" s="19" t="str">
        <f>IF($A23="","",H23+F23)</f>
        <v/>
      </c>
      <c r="K23" s="20" t="str">
        <f>IF(OR($A23="",N($B$9)=0),"",H23/$B$9)</f>
        <v/>
      </c>
      <c r="L23" s="19" t="str">
        <f>IF(OR($A23="",N($B$9)=0),"",$B$9-$B$10-H23-F23-G23)</f>
        <v/>
      </c>
      <c r="M23" s="21" t="str">
        <f>IF($A23="","",B23*$E$6+C23*$E$7+D23*$E$8+E23*$E$9)</f>
        <v/>
      </c>
      <c r="N23" s="19" t="str">
        <f>IF(OR($A23="",$B$7=""),"",$B$7-$A23)</f>
        <v/>
      </c>
      <c r="O23" s="22" t="str">
        <f>IF(OR($A23="",N23="",L23=""),"",IF(N23&gt;0,MAX(L23,0)/N23,""))</f>
        <v/>
      </c>
      <c r="P23" s="22" t="str">
        <f>IF(OR($A23="",$A22=""),"",IF($A23&gt;$A22,I23/($A23-$A22),""))</f>
        <v/>
      </c>
      <c r="Q23" s="22" t="str">
        <f>IF(OR($A23="",$B$8=""),"",IF($A23&gt;$B$8,H23/($A23-$B$8),""))</f>
        <v/>
      </c>
      <c r="S23" s="23" t="e">
        <f>IF($A23="",NA(),H23)</f>
        <v>#N/A</v>
      </c>
      <c r="T23" s="23" t="e">
        <f>IF(OR($A23="",N($B$9)=0),NA(),$B$9-$B$10)</f>
        <v>#N/A</v>
      </c>
    </row>
    <row r="24" spans="1:20" x14ac:dyDescent="0.25">
      <c r="A24" s="12"/>
      <c r="B24" s="10"/>
      <c r="C24" s="10"/>
      <c r="D24" s="10"/>
      <c r="E24" s="10"/>
      <c r="F24" s="10"/>
      <c r="G24" s="10"/>
      <c r="H24" s="19" t="str">
        <f>IF($A24="","",SUM(B24:E24))</f>
        <v/>
      </c>
      <c r="I24" s="24" t="str">
        <f>IF(OR($A24="",$A23=""),"",H24-H23)</f>
        <v/>
      </c>
      <c r="J24" s="19" t="str">
        <f>IF($A24="","",H24+F24)</f>
        <v/>
      </c>
      <c r="K24" s="20" t="str">
        <f>IF(OR($A24="",N($B$9)=0),"",H24/$B$9)</f>
        <v/>
      </c>
      <c r="L24" s="19" t="str">
        <f>IF(OR($A24="",N($B$9)=0),"",$B$9-$B$10-H24-F24-G24)</f>
        <v/>
      </c>
      <c r="M24" s="21" t="str">
        <f>IF($A24="","",B24*$E$6+C24*$E$7+D24*$E$8+E24*$E$9)</f>
        <v/>
      </c>
      <c r="N24" s="19" t="str">
        <f>IF(OR($A24="",$B$7=""),"",$B$7-$A24)</f>
        <v/>
      </c>
      <c r="O24" s="22" t="str">
        <f>IF(OR($A24="",N24="",L24=""),"",IF(N24&gt;0,MAX(L24,0)/N24,""))</f>
        <v/>
      </c>
      <c r="P24" s="22" t="str">
        <f>IF(OR($A24="",$A23=""),"",IF($A24&gt;$A23,I24/($A24-$A23),""))</f>
        <v/>
      </c>
      <c r="Q24" s="22" t="str">
        <f>IF(OR($A24="",$B$8=""),"",IF($A24&gt;$B$8,H24/($A24-$B$8),""))</f>
        <v/>
      </c>
      <c r="S24" s="23" t="e">
        <f>IF($A24="",NA(),H24)</f>
        <v>#N/A</v>
      </c>
      <c r="T24" s="23" t="e">
        <f>IF(OR($A24="",N($B$9)=0),NA(),$B$9-$B$10)</f>
        <v>#N/A</v>
      </c>
    </row>
    <row r="25" spans="1:20" x14ac:dyDescent="0.25">
      <c r="A25" s="12"/>
      <c r="B25" s="10"/>
      <c r="C25" s="10"/>
      <c r="D25" s="10"/>
      <c r="E25" s="10"/>
      <c r="F25" s="10"/>
      <c r="G25" s="10"/>
      <c r="H25" s="19" t="str">
        <f>IF($A25="","",SUM(B25:E25))</f>
        <v/>
      </c>
      <c r="I25" s="24" t="str">
        <f>IF(OR($A25="",$A24=""),"",H25-H24)</f>
        <v/>
      </c>
      <c r="J25" s="19" t="str">
        <f>IF($A25="","",H25+F25)</f>
        <v/>
      </c>
      <c r="K25" s="20" t="str">
        <f>IF(OR($A25="",N($B$9)=0),"",H25/$B$9)</f>
        <v/>
      </c>
      <c r="L25" s="19" t="str">
        <f>IF(OR($A25="",N($B$9)=0),"",$B$9-$B$10-H25-F25-G25)</f>
        <v/>
      </c>
      <c r="M25" s="21" t="str">
        <f>IF($A25="","",B25*$E$6+C25*$E$7+D25*$E$8+E25*$E$9)</f>
        <v/>
      </c>
      <c r="N25" s="19" t="str">
        <f>IF(OR($A25="",$B$7=""),"",$B$7-$A25)</f>
        <v/>
      </c>
      <c r="O25" s="22" t="str">
        <f>IF(OR($A25="",N25="",L25=""),"",IF(N25&gt;0,MAX(L25,0)/N25,""))</f>
        <v/>
      </c>
      <c r="P25" s="22" t="str">
        <f>IF(OR($A25="",$A24=""),"",IF($A25&gt;$A24,I25/($A25-$A24),""))</f>
        <v/>
      </c>
      <c r="Q25" s="22" t="str">
        <f>IF(OR($A25="",$B$8=""),"",IF($A25&gt;$B$8,H25/($A25-$B$8),""))</f>
        <v/>
      </c>
      <c r="S25" s="23" t="e">
        <f>IF($A25="",NA(),H25)</f>
        <v>#N/A</v>
      </c>
      <c r="T25" s="23" t="e">
        <f>IF(OR($A25="",N($B$9)=0),NA(),$B$9-$B$10)</f>
        <v>#N/A</v>
      </c>
    </row>
    <row r="26" spans="1:20" x14ac:dyDescent="0.25">
      <c r="A26" s="12"/>
      <c r="B26" s="10"/>
      <c r="C26" s="10"/>
      <c r="D26" s="10"/>
      <c r="E26" s="10"/>
      <c r="F26" s="10"/>
      <c r="G26" s="10"/>
      <c r="H26" s="19" t="str">
        <f>IF($A26="","",SUM(B26:E26))</f>
        <v/>
      </c>
      <c r="I26" s="24" t="str">
        <f>IF(OR($A26="",$A25=""),"",H26-H25)</f>
        <v/>
      </c>
      <c r="J26" s="19" t="str">
        <f>IF($A26="","",H26+F26)</f>
        <v/>
      </c>
      <c r="K26" s="20" t="str">
        <f>IF(OR($A26="",N($B$9)=0),"",H26/$B$9)</f>
        <v/>
      </c>
      <c r="L26" s="19" t="str">
        <f>IF(OR($A26="",N($B$9)=0),"",$B$9-$B$10-H26-F26-G26)</f>
        <v/>
      </c>
      <c r="M26" s="21" t="str">
        <f>IF($A26="","",B26*$E$6+C26*$E$7+D26*$E$8+E26*$E$9)</f>
        <v/>
      </c>
      <c r="N26" s="19" t="str">
        <f>IF(OR($A26="",$B$7=""),"",$B$7-$A26)</f>
        <v/>
      </c>
      <c r="O26" s="22" t="str">
        <f>IF(OR($A26="",N26="",L26=""),"",IF(N26&gt;0,MAX(L26,0)/N26,""))</f>
        <v/>
      </c>
      <c r="P26" s="22" t="str">
        <f>IF(OR($A26="",$A25=""),"",IF($A26&gt;$A25,I26/($A26-$A25),""))</f>
        <v/>
      </c>
      <c r="Q26" s="22" t="str">
        <f>IF(OR($A26="",$B$8=""),"",IF($A26&gt;$B$8,H26/($A26-$B$8),""))</f>
        <v/>
      </c>
      <c r="S26" s="23" t="e">
        <f>IF($A26="",NA(),H26)</f>
        <v>#N/A</v>
      </c>
      <c r="T26" s="23" t="e">
        <f>IF(OR($A26="",N($B$9)=0),NA(),$B$9-$B$10)</f>
        <v>#N/A</v>
      </c>
    </row>
    <row r="27" spans="1:20" x14ac:dyDescent="0.25">
      <c r="A27" s="12"/>
      <c r="B27" s="10"/>
      <c r="C27" s="10"/>
      <c r="D27" s="10"/>
      <c r="E27" s="10"/>
      <c r="F27" s="10"/>
      <c r="G27" s="10"/>
      <c r="H27" s="19" t="str">
        <f>IF($A27="","",SUM(B27:E27))</f>
        <v/>
      </c>
      <c r="I27" s="24" t="str">
        <f>IF(OR($A27="",$A26=""),"",H27-H26)</f>
        <v/>
      </c>
      <c r="J27" s="19" t="str">
        <f>IF($A27="","",H27+F27)</f>
        <v/>
      </c>
      <c r="K27" s="20" t="str">
        <f>IF(OR($A27="",N($B$9)=0),"",H27/$B$9)</f>
        <v/>
      </c>
      <c r="L27" s="19" t="str">
        <f>IF(OR($A27="",N($B$9)=0),"",$B$9-$B$10-H27-F27-G27)</f>
        <v/>
      </c>
      <c r="M27" s="21" t="str">
        <f>IF($A27="","",B27*$E$6+C27*$E$7+D27*$E$8+E27*$E$9)</f>
        <v/>
      </c>
      <c r="N27" s="19" t="str">
        <f>IF(OR($A27="",$B$7=""),"",$B$7-$A27)</f>
        <v/>
      </c>
      <c r="O27" s="22" t="str">
        <f>IF(OR($A27="",N27="",L27=""),"",IF(N27&gt;0,MAX(L27,0)/N27,""))</f>
        <v/>
      </c>
      <c r="P27" s="22" t="str">
        <f>IF(OR($A27="",$A26=""),"",IF($A27&gt;$A26,I27/($A27-$A26),""))</f>
        <v/>
      </c>
      <c r="Q27" s="22" t="str">
        <f>IF(OR($A27="",$B$8=""),"",IF($A27&gt;$B$8,H27/($A27-$B$8),""))</f>
        <v/>
      </c>
      <c r="S27" s="23" t="e">
        <f>IF($A27="",NA(),H27)</f>
        <v>#N/A</v>
      </c>
      <c r="T27" s="23" t="e">
        <f>IF(OR($A27="",N($B$9)=0),NA(),$B$9-$B$10)</f>
        <v>#N/A</v>
      </c>
    </row>
    <row r="28" spans="1:20" x14ac:dyDescent="0.25">
      <c r="A28" s="12"/>
      <c r="B28" s="10"/>
      <c r="C28" s="10"/>
      <c r="D28" s="10"/>
      <c r="E28" s="10"/>
      <c r="F28" s="10"/>
      <c r="G28" s="10"/>
      <c r="H28" s="19" t="str">
        <f>IF($A28="","",SUM(B28:E28))</f>
        <v/>
      </c>
      <c r="I28" s="24" t="str">
        <f>IF(OR($A28="",$A27=""),"",H28-H27)</f>
        <v/>
      </c>
      <c r="J28" s="19" t="str">
        <f>IF($A28="","",H28+F28)</f>
        <v/>
      </c>
      <c r="K28" s="20" t="str">
        <f>IF(OR($A28="",N($B$9)=0),"",H28/$B$9)</f>
        <v/>
      </c>
      <c r="L28" s="19" t="str">
        <f>IF(OR($A28="",N($B$9)=0),"",$B$9-$B$10-H28-F28-G28)</f>
        <v/>
      </c>
      <c r="M28" s="21" t="str">
        <f>IF($A28="","",B28*$E$6+C28*$E$7+D28*$E$8+E28*$E$9)</f>
        <v/>
      </c>
      <c r="N28" s="19" t="str">
        <f>IF(OR($A28="",$B$7=""),"",$B$7-$A28)</f>
        <v/>
      </c>
      <c r="O28" s="22" t="str">
        <f>IF(OR($A28="",N28="",L28=""),"",IF(N28&gt;0,MAX(L28,0)/N28,""))</f>
        <v/>
      </c>
      <c r="P28" s="22" t="str">
        <f>IF(OR($A28="",$A27=""),"",IF($A28&gt;$A27,I28/($A28-$A27),""))</f>
        <v/>
      </c>
      <c r="Q28" s="22" t="str">
        <f>IF(OR($A28="",$B$8=""),"",IF($A28&gt;$B$8,H28/($A28-$B$8),""))</f>
        <v/>
      </c>
      <c r="S28" s="23" t="e">
        <f>IF($A28="",NA(),H28)</f>
        <v>#N/A</v>
      </c>
      <c r="T28" s="23" t="e">
        <f>IF(OR($A28="",N($B$9)=0),NA(),$B$9-$B$10)</f>
        <v>#N/A</v>
      </c>
    </row>
    <row r="29" spans="1:20" x14ac:dyDescent="0.25">
      <c r="A29" s="12"/>
      <c r="B29" s="10"/>
      <c r="C29" s="10"/>
      <c r="D29" s="10"/>
      <c r="E29" s="10"/>
      <c r="F29" s="10"/>
      <c r="G29" s="10"/>
      <c r="H29" s="19" t="str">
        <f>IF($A29="","",SUM(B29:E29))</f>
        <v/>
      </c>
      <c r="I29" s="24" t="str">
        <f>IF(OR($A29="",$A28=""),"",H29-H28)</f>
        <v/>
      </c>
      <c r="J29" s="19" t="str">
        <f>IF($A29="","",H29+F29)</f>
        <v/>
      </c>
      <c r="K29" s="20" t="str">
        <f>IF(OR($A29="",N($B$9)=0),"",H29/$B$9)</f>
        <v/>
      </c>
      <c r="L29" s="19" t="str">
        <f>IF(OR($A29="",N($B$9)=0),"",$B$9-$B$10-H29-F29-G29)</f>
        <v/>
      </c>
      <c r="M29" s="21" t="str">
        <f>IF($A29="","",B29*$E$6+C29*$E$7+D29*$E$8+E29*$E$9)</f>
        <v/>
      </c>
      <c r="N29" s="19" t="str">
        <f>IF(OR($A29="",$B$7=""),"",$B$7-$A29)</f>
        <v/>
      </c>
      <c r="O29" s="22" t="str">
        <f>IF(OR($A29="",N29="",L29=""),"",IF(N29&gt;0,MAX(L29,0)/N29,""))</f>
        <v/>
      </c>
      <c r="P29" s="22" t="str">
        <f>IF(OR($A29="",$A28=""),"",IF($A29&gt;$A28,I29/($A29-$A28),""))</f>
        <v/>
      </c>
      <c r="Q29" s="22" t="str">
        <f>IF(OR($A29="",$B$8=""),"",IF($A29&gt;$B$8,H29/($A29-$B$8),""))</f>
        <v/>
      </c>
      <c r="S29" s="23" t="e">
        <f>IF($A29="",NA(),H29)</f>
        <v>#N/A</v>
      </c>
      <c r="T29" s="23" t="e">
        <f>IF(OR($A29="",N($B$9)=0),NA(),$B$9-$B$10)</f>
        <v>#N/A</v>
      </c>
    </row>
    <row r="30" spans="1:20" x14ac:dyDescent="0.25">
      <c r="A30" s="12"/>
      <c r="B30" s="10"/>
      <c r="C30" s="10"/>
      <c r="D30" s="10"/>
      <c r="E30" s="10"/>
      <c r="F30" s="10"/>
      <c r="G30" s="10"/>
      <c r="H30" s="19" t="str">
        <f>IF($A30="","",SUM(B30:E30))</f>
        <v/>
      </c>
      <c r="I30" s="24" t="str">
        <f>IF(OR($A30="",$A29=""),"",H30-H29)</f>
        <v/>
      </c>
      <c r="J30" s="19" t="str">
        <f>IF($A30="","",H30+F30)</f>
        <v/>
      </c>
      <c r="K30" s="20" t="str">
        <f>IF(OR($A30="",N($B$9)=0),"",H30/$B$9)</f>
        <v/>
      </c>
      <c r="L30" s="19" t="str">
        <f>IF(OR($A30="",N($B$9)=0),"",$B$9-$B$10-H30-F30-G30)</f>
        <v/>
      </c>
      <c r="M30" s="21" t="str">
        <f>IF($A30="","",B30*$E$6+C30*$E$7+D30*$E$8+E30*$E$9)</f>
        <v/>
      </c>
      <c r="N30" s="19" t="str">
        <f>IF(OR($A30="",$B$7=""),"",$B$7-$A30)</f>
        <v/>
      </c>
      <c r="O30" s="22" t="str">
        <f>IF(OR($A30="",N30="",L30=""),"",IF(N30&gt;0,MAX(L30,0)/N30,""))</f>
        <v/>
      </c>
      <c r="P30" s="22" t="str">
        <f>IF(OR($A30="",$A29=""),"",IF($A30&gt;$A29,I30/($A30-$A29),""))</f>
        <v/>
      </c>
      <c r="Q30" s="22" t="str">
        <f>IF(OR($A30="",$B$8=""),"",IF($A30&gt;$B$8,H30/($A30-$B$8),""))</f>
        <v/>
      </c>
      <c r="S30" s="23" t="e">
        <f>IF($A30="",NA(),H30)</f>
        <v>#N/A</v>
      </c>
      <c r="T30" s="23" t="e">
        <f>IF(OR($A30="",N($B$9)=0),NA(),$B$9-$B$10)</f>
        <v>#N/A</v>
      </c>
    </row>
    <row r="31" spans="1:20" x14ac:dyDescent="0.25">
      <c r="A31" s="12"/>
      <c r="B31" s="10"/>
      <c r="C31" s="10"/>
      <c r="D31" s="10"/>
      <c r="E31" s="10"/>
      <c r="F31" s="10"/>
      <c r="G31" s="10"/>
      <c r="H31" s="19" t="str">
        <f>IF($A31="","",SUM(B31:E31))</f>
        <v/>
      </c>
      <c r="I31" s="24" t="str">
        <f>IF(OR($A31="",$A30=""),"",H31-H30)</f>
        <v/>
      </c>
      <c r="J31" s="19" t="str">
        <f>IF($A31="","",H31+F31)</f>
        <v/>
      </c>
      <c r="K31" s="20" t="str">
        <f>IF(OR($A31="",N($B$9)=0),"",H31/$B$9)</f>
        <v/>
      </c>
      <c r="L31" s="19" t="str">
        <f>IF(OR($A31="",N($B$9)=0),"",$B$9-$B$10-H31-F31-G31)</f>
        <v/>
      </c>
      <c r="M31" s="21" t="str">
        <f>IF($A31="","",B31*$E$6+C31*$E$7+D31*$E$8+E31*$E$9)</f>
        <v/>
      </c>
      <c r="N31" s="19" t="str">
        <f>IF(OR($A31="",$B$7=""),"",$B$7-$A31)</f>
        <v/>
      </c>
      <c r="O31" s="22" t="str">
        <f>IF(OR($A31="",N31="",L31=""),"",IF(N31&gt;0,MAX(L31,0)/N31,""))</f>
        <v/>
      </c>
      <c r="P31" s="22" t="str">
        <f>IF(OR($A31="",$A30=""),"",IF($A31&gt;$A30,I31/($A31-$A30),""))</f>
        <v/>
      </c>
      <c r="Q31" s="22" t="str">
        <f>IF(OR($A31="",$B$8=""),"",IF($A31&gt;$B$8,H31/($A31-$B$8),""))</f>
        <v/>
      </c>
      <c r="S31" s="23" t="e">
        <f>IF($A31="",NA(),H31)</f>
        <v>#N/A</v>
      </c>
      <c r="T31" s="23" t="e">
        <f>IF(OR($A31="",N($B$9)=0),NA(),$B$9-$B$10)</f>
        <v>#N/A</v>
      </c>
    </row>
    <row r="32" spans="1:20" x14ac:dyDescent="0.25">
      <c r="A32" s="12"/>
      <c r="B32" s="10"/>
      <c r="C32" s="10"/>
      <c r="D32" s="10"/>
      <c r="E32" s="10"/>
      <c r="F32" s="10"/>
      <c r="G32" s="10"/>
      <c r="H32" s="19" t="str">
        <f>IF($A32="","",SUM(B32:E32))</f>
        <v/>
      </c>
      <c r="I32" s="24" t="str">
        <f>IF(OR($A32="",$A31=""),"",H32-H31)</f>
        <v/>
      </c>
      <c r="J32" s="19" t="str">
        <f>IF($A32="","",H32+F32)</f>
        <v/>
      </c>
      <c r="K32" s="20" t="str">
        <f>IF(OR($A32="",N($B$9)=0),"",H32/$B$9)</f>
        <v/>
      </c>
      <c r="L32" s="19" t="str">
        <f>IF(OR($A32="",N($B$9)=0),"",$B$9-$B$10-H32-F32-G32)</f>
        <v/>
      </c>
      <c r="M32" s="21" t="str">
        <f>IF($A32="","",B32*$E$6+C32*$E$7+D32*$E$8+E32*$E$9)</f>
        <v/>
      </c>
      <c r="N32" s="19" t="str">
        <f>IF(OR($A32="",$B$7=""),"",$B$7-$A32)</f>
        <v/>
      </c>
      <c r="O32" s="22" t="str">
        <f>IF(OR($A32="",N32="",L32=""),"",IF(N32&gt;0,MAX(L32,0)/N32,""))</f>
        <v/>
      </c>
      <c r="P32" s="22" t="str">
        <f>IF(OR($A32="",$A31=""),"",IF($A32&gt;$A31,I32/($A32-$A31),""))</f>
        <v/>
      </c>
      <c r="Q32" s="22" t="str">
        <f>IF(OR($A32="",$B$8=""),"",IF($A32&gt;$B$8,H32/($A32-$B$8),""))</f>
        <v/>
      </c>
      <c r="S32" s="23" t="e">
        <f>IF($A32="",NA(),H32)</f>
        <v>#N/A</v>
      </c>
      <c r="T32" s="23" t="e">
        <f>IF(OR($A32="",N($B$9)=0),NA(),$B$9-$B$10)</f>
        <v>#N/A</v>
      </c>
    </row>
    <row r="33" spans="1:20" x14ac:dyDescent="0.25">
      <c r="A33" s="12"/>
      <c r="B33" s="10"/>
      <c r="C33" s="10"/>
      <c r="D33" s="10"/>
      <c r="E33" s="10"/>
      <c r="F33" s="10"/>
      <c r="G33" s="10"/>
      <c r="H33" s="19" t="str">
        <f>IF($A33="","",SUM(B33:E33))</f>
        <v/>
      </c>
      <c r="I33" s="24" t="str">
        <f>IF(OR($A33="",$A32=""),"",H33-H32)</f>
        <v/>
      </c>
      <c r="J33" s="19" t="str">
        <f>IF($A33="","",H33+F33)</f>
        <v/>
      </c>
      <c r="K33" s="20" t="str">
        <f>IF(OR($A33="",N($B$9)=0),"",H33/$B$9)</f>
        <v/>
      </c>
      <c r="L33" s="19" t="str">
        <f>IF(OR($A33="",N($B$9)=0),"",$B$9-$B$10-H33-F33-G33)</f>
        <v/>
      </c>
      <c r="M33" s="21" t="str">
        <f>IF($A33="","",B33*$E$6+C33*$E$7+D33*$E$8+E33*$E$9)</f>
        <v/>
      </c>
      <c r="N33" s="19" t="str">
        <f>IF(OR($A33="",$B$7=""),"",$B$7-$A33)</f>
        <v/>
      </c>
      <c r="O33" s="22" t="str">
        <f>IF(OR($A33="",N33="",L33=""),"",IF(N33&gt;0,MAX(L33,0)/N33,""))</f>
        <v/>
      </c>
      <c r="P33" s="22" t="str">
        <f>IF(OR($A33="",$A32=""),"",IF($A33&gt;$A32,I33/($A33-$A32),""))</f>
        <v/>
      </c>
      <c r="Q33" s="22" t="str">
        <f>IF(OR($A33="",$B$8=""),"",IF($A33&gt;$B$8,H33/($A33-$B$8),""))</f>
        <v/>
      </c>
      <c r="S33" s="23" t="e">
        <f>IF($A33="",NA(),H33)</f>
        <v>#N/A</v>
      </c>
      <c r="T33" s="23" t="e">
        <f>IF(OR($A33="",N($B$9)=0),NA(),$B$9-$B$10)</f>
        <v>#N/A</v>
      </c>
    </row>
    <row r="34" spans="1:20" x14ac:dyDescent="0.25">
      <c r="A34" s="12"/>
      <c r="B34" s="10"/>
      <c r="C34" s="10"/>
      <c r="D34" s="10"/>
      <c r="E34" s="10"/>
      <c r="F34" s="10"/>
      <c r="G34" s="10"/>
      <c r="H34" s="19" t="str">
        <f>IF($A34="","",SUM(B34:E34))</f>
        <v/>
      </c>
      <c r="I34" s="24" t="str">
        <f>IF(OR($A34="",$A33=""),"",H34-H33)</f>
        <v/>
      </c>
      <c r="J34" s="19" t="str">
        <f>IF($A34="","",H34+F34)</f>
        <v/>
      </c>
      <c r="K34" s="20" t="str">
        <f>IF(OR($A34="",N($B$9)=0),"",H34/$B$9)</f>
        <v/>
      </c>
      <c r="L34" s="19" t="str">
        <f>IF(OR($A34="",N($B$9)=0),"",$B$9-$B$10-H34-F34-G34)</f>
        <v/>
      </c>
      <c r="M34" s="21" t="str">
        <f>IF($A34="","",B34*$E$6+C34*$E$7+D34*$E$8+E34*$E$9)</f>
        <v/>
      </c>
      <c r="N34" s="19" t="str">
        <f>IF(OR($A34="",$B$7=""),"",$B$7-$A34)</f>
        <v/>
      </c>
      <c r="O34" s="22" t="str">
        <f>IF(OR($A34="",N34="",L34=""),"",IF(N34&gt;0,MAX(L34,0)/N34,""))</f>
        <v/>
      </c>
      <c r="P34" s="22" t="str">
        <f>IF(OR($A34="",$A33=""),"",IF($A34&gt;$A33,I34/($A34-$A33),""))</f>
        <v/>
      </c>
      <c r="Q34" s="22" t="str">
        <f>IF(OR($A34="",$B$8=""),"",IF($A34&gt;$B$8,H34/($A34-$B$8),""))</f>
        <v/>
      </c>
      <c r="S34" s="23" t="e">
        <f>IF($A34="",NA(),H34)</f>
        <v>#N/A</v>
      </c>
      <c r="T34" s="23" t="e">
        <f>IF(OR($A34="",N($B$9)=0),NA(),$B$9-$B$10)</f>
        <v>#N/A</v>
      </c>
    </row>
    <row r="35" spans="1:20" x14ac:dyDescent="0.25">
      <c r="A35" s="12"/>
      <c r="B35" s="10"/>
      <c r="C35" s="10"/>
      <c r="D35" s="10"/>
      <c r="E35" s="10"/>
      <c r="F35" s="10"/>
      <c r="G35" s="10"/>
      <c r="H35" s="19" t="str">
        <f>IF($A35="","",SUM(B35:E35))</f>
        <v/>
      </c>
      <c r="I35" s="24" t="str">
        <f>IF(OR($A35="",$A34=""),"",H35-H34)</f>
        <v/>
      </c>
      <c r="J35" s="19" t="str">
        <f>IF($A35="","",H35+F35)</f>
        <v/>
      </c>
      <c r="K35" s="20" t="str">
        <f>IF(OR($A35="",N($B$9)=0),"",H35/$B$9)</f>
        <v/>
      </c>
      <c r="L35" s="19" t="str">
        <f>IF(OR($A35="",N($B$9)=0),"",$B$9-$B$10-H35-F35-G35)</f>
        <v/>
      </c>
      <c r="M35" s="21" t="str">
        <f>IF($A35="","",B35*$E$6+C35*$E$7+D35*$E$8+E35*$E$9)</f>
        <v/>
      </c>
      <c r="N35" s="19" t="str">
        <f>IF(OR($A35="",$B$7=""),"",$B$7-$A35)</f>
        <v/>
      </c>
      <c r="O35" s="22" t="str">
        <f>IF(OR($A35="",N35="",L35=""),"",IF(N35&gt;0,MAX(L35,0)/N35,""))</f>
        <v/>
      </c>
      <c r="P35" s="22" t="str">
        <f>IF(OR($A35="",$A34=""),"",IF($A35&gt;$A34,I35/($A35-$A34),""))</f>
        <v/>
      </c>
      <c r="Q35" s="22" t="str">
        <f>IF(OR($A35="",$B$8=""),"",IF($A35&gt;$B$8,H35/($A35-$B$8),""))</f>
        <v/>
      </c>
      <c r="S35" s="23" t="e">
        <f>IF($A35="",NA(),H35)</f>
        <v>#N/A</v>
      </c>
      <c r="T35" s="23" t="e">
        <f>IF(OR($A35="",N($B$9)=0),NA(),$B$9-$B$10)</f>
        <v>#N/A</v>
      </c>
    </row>
    <row r="36" spans="1:20" x14ac:dyDescent="0.25">
      <c r="A36" s="12"/>
      <c r="B36" s="10"/>
      <c r="C36" s="10"/>
      <c r="D36" s="10"/>
      <c r="E36" s="10"/>
      <c r="F36" s="10"/>
      <c r="G36" s="10"/>
      <c r="H36" s="19" t="str">
        <f>IF($A36="","",SUM(B36:E36))</f>
        <v/>
      </c>
      <c r="I36" s="24" t="str">
        <f>IF(OR($A36="",$A35=""),"",H36-H35)</f>
        <v/>
      </c>
      <c r="J36" s="19" t="str">
        <f>IF($A36="","",H36+F36)</f>
        <v/>
      </c>
      <c r="K36" s="20" t="str">
        <f>IF(OR($A36="",N($B$9)=0),"",H36/$B$9)</f>
        <v/>
      </c>
      <c r="L36" s="19" t="str">
        <f>IF(OR($A36="",N($B$9)=0),"",$B$9-$B$10-H36-F36-G36)</f>
        <v/>
      </c>
      <c r="M36" s="21" t="str">
        <f>IF($A36="","",B36*$E$6+C36*$E$7+D36*$E$8+E36*$E$9)</f>
        <v/>
      </c>
      <c r="N36" s="19" t="str">
        <f>IF(OR($A36="",$B$7=""),"",$B$7-$A36)</f>
        <v/>
      </c>
      <c r="O36" s="22" t="str">
        <f>IF(OR($A36="",N36="",L36=""),"",IF(N36&gt;0,MAX(L36,0)/N36,""))</f>
        <v/>
      </c>
      <c r="P36" s="22" t="str">
        <f>IF(OR($A36="",$A35=""),"",IF($A36&gt;$A35,I36/($A36-$A35),""))</f>
        <v/>
      </c>
      <c r="Q36" s="22" t="str">
        <f>IF(OR($A36="",$B$8=""),"",IF($A36&gt;$B$8,H36/($A36-$B$8),""))</f>
        <v/>
      </c>
      <c r="S36" s="23" t="e">
        <f>IF($A36="",NA(),H36)</f>
        <v>#N/A</v>
      </c>
      <c r="T36" s="23" t="e">
        <f>IF(OR($A36="",N($B$9)=0),NA(),$B$9-$B$10)</f>
        <v>#N/A</v>
      </c>
    </row>
    <row r="37" spans="1:20" x14ac:dyDescent="0.25">
      <c r="A37" s="12"/>
      <c r="B37" s="10"/>
      <c r="C37" s="10"/>
      <c r="D37" s="10"/>
      <c r="E37" s="10"/>
      <c r="F37" s="10"/>
      <c r="G37" s="10"/>
      <c r="H37" s="19" t="str">
        <f>IF($A37="","",SUM(B37:E37))</f>
        <v/>
      </c>
      <c r="I37" s="24" t="str">
        <f>IF(OR($A37="",$A36=""),"",H37-H36)</f>
        <v/>
      </c>
      <c r="J37" s="19" t="str">
        <f>IF($A37="","",H37+F37)</f>
        <v/>
      </c>
      <c r="K37" s="20" t="str">
        <f>IF(OR($A37="",N($B$9)=0),"",H37/$B$9)</f>
        <v/>
      </c>
      <c r="L37" s="19" t="str">
        <f>IF(OR($A37="",N($B$9)=0),"",$B$9-$B$10-H37-F37-G37)</f>
        <v/>
      </c>
      <c r="M37" s="21" t="str">
        <f>IF($A37="","",B37*$E$6+C37*$E$7+D37*$E$8+E37*$E$9)</f>
        <v/>
      </c>
      <c r="N37" s="19" t="str">
        <f>IF(OR($A37="",$B$7=""),"",$B$7-$A37)</f>
        <v/>
      </c>
      <c r="O37" s="22" t="str">
        <f>IF(OR($A37="",N37="",L37=""),"",IF(N37&gt;0,MAX(L37,0)/N37,""))</f>
        <v/>
      </c>
      <c r="P37" s="22" t="str">
        <f>IF(OR($A37="",$A36=""),"",IF($A37&gt;$A36,I37/($A37-$A36),""))</f>
        <v/>
      </c>
      <c r="Q37" s="22" t="str">
        <f>IF(OR($A37="",$B$8=""),"",IF($A37&gt;$B$8,H37/($A37-$B$8),""))</f>
        <v/>
      </c>
      <c r="S37" s="23" t="e">
        <f>IF($A37="",NA(),H37)</f>
        <v>#N/A</v>
      </c>
      <c r="T37" s="23" t="e">
        <f>IF(OR($A37="",N($B$9)=0),NA(),$B$9-$B$10)</f>
        <v>#N/A</v>
      </c>
    </row>
    <row r="38" spans="1:20" x14ac:dyDescent="0.25">
      <c r="A38" s="12"/>
      <c r="B38" s="10"/>
      <c r="C38" s="10"/>
      <c r="D38" s="10"/>
      <c r="E38" s="10"/>
      <c r="F38" s="10"/>
      <c r="G38" s="10"/>
      <c r="H38" s="19" t="str">
        <f>IF($A38="","",SUM(B38:E38))</f>
        <v/>
      </c>
      <c r="I38" s="24" t="str">
        <f>IF(OR($A38="",$A37=""),"",H38-H37)</f>
        <v/>
      </c>
      <c r="J38" s="19" t="str">
        <f>IF($A38="","",H38+F38)</f>
        <v/>
      </c>
      <c r="K38" s="20" t="str">
        <f>IF(OR($A38="",N($B$9)=0),"",H38/$B$9)</f>
        <v/>
      </c>
      <c r="L38" s="19" t="str">
        <f>IF(OR($A38="",N($B$9)=0),"",$B$9-$B$10-H38-F38-G38)</f>
        <v/>
      </c>
      <c r="M38" s="21" t="str">
        <f>IF($A38="","",B38*$E$6+C38*$E$7+D38*$E$8+E38*$E$9)</f>
        <v/>
      </c>
      <c r="N38" s="19" t="str">
        <f>IF(OR($A38="",$B$7=""),"",$B$7-$A38)</f>
        <v/>
      </c>
      <c r="O38" s="22" t="str">
        <f>IF(OR($A38="",N38="",L38=""),"",IF(N38&gt;0,MAX(L38,0)/N38,""))</f>
        <v/>
      </c>
      <c r="P38" s="22" t="str">
        <f>IF(OR($A38="",$A37=""),"",IF($A38&gt;$A37,I38/($A38-$A37),""))</f>
        <v/>
      </c>
      <c r="Q38" s="22" t="str">
        <f>IF(OR($A38="",$B$8=""),"",IF($A38&gt;$B$8,H38/($A38-$B$8),""))</f>
        <v/>
      </c>
      <c r="S38" s="23" t="e">
        <f>IF($A38="",NA(),H38)</f>
        <v>#N/A</v>
      </c>
      <c r="T38" s="23" t="e">
        <f>IF(OR($A38="",N($B$9)=0),NA(),$B$9-$B$10)</f>
        <v>#N/A</v>
      </c>
    </row>
    <row r="39" spans="1:20" x14ac:dyDescent="0.25">
      <c r="A39" s="12"/>
      <c r="B39" s="10"/>
      <c r="C39" s="10"/>
      <c r="D39" s="10"/>
      <c r="E39" s="10"/>
      <c r="F39" s="10"/>
      <c r="G39" s="10"/>
      <c r="H39" s="19" t="str">
        <f>IF($A39="","",SUM(B39:E39))</f>
        <v/>
      </c>
      <c r="I39" s="24" t="str">
        <f>IF(OR($A39="",$A38=""),"",H39-H38)</f>
        <v/>
      </c>
      <c r="J39" s="19" t="str">
        <f>IF($A39="","",H39+F39)</f>
        <v/>
      </c>
      <c r="K39" s="20" t="str">
        <f>IF(OR($A39="",N($B$9)=0),"",H39/$B$9)</f>
        <v/>
      </c>
      <c r="L39" s="19" t="str">
        <f>IF(OR($A39="",N($B$9)=0),"",$B$9-$B$10-H39-F39-G39)</f>
        <v/>
      </c>
      <c r="M39" s="21" t="str">
        <f>IF($A39="","",B39*$E$6+C39*$E$7+D39*$E$8+E39*$E$9)</f>
        <v/>
      </c>
      <c r="N39" s="19" t="str">
        <f>IF(OR($A39="",$B$7=""),"",$B$7-$A39)</f>
        <v/>
      </c>
      <c r="O39" s="22" t="str">
        <f>IF(OR($A39="",N39="",L39=""),"",IF(N39&gt;0,MAX(L39,0)/N39,""))</f>
        <v/>
      </c>
      <c r="P39" s="22" t="str">
        <f>IF(OR($A39="",$A38=""),"",IF($A39&gt;$A38,I39/($A39-$A38),""))</f>
        <v/>
      </c>
      <c r="Q39" s="22" t="str">
        <f>IF(OR($A39="",$B$8=""),"",IF($A39&gt;$B$8,H39/($A39-$B$8),""))</f>
        <v/>
      </c>
      <c r="S39" s="23" t="e">
        <f>IF($A39="",NA(),H39)</f>
        <v>#N/A</v>
      </c>
      <c r="T39" s="23" t="e">
        <f>IF(OR($A39="",N($B$9)=0),NA(),$B$9-$B$10)</f>
        <v>#N/A</v>
      </c>
    </row>
    <row r="40" spans="1:20" x14ac:dyDescent="0.25">
      <c r="A40" s="12"/>
      <c r="B40" s="10"/>
      <c r="C40" s="10"/>
      <c r="D40" s="10"/>
      <c r="E40" s="10"/>
      <c r="F40" s="10"/>
      <c r="G40" s="10"/>
      <c r="H40" s="19" t="str">
        <f>IF($A40="","",SUM(B40:E40))</f>
        <v/>
      </c>
      <c r="I40" s="24" t="str">
        <f>IF(OR($A40="",$A39=""),"",H40-H39)</f>
        <v/>
      </c>
      <c r="J40" s="19" t="str">
        <f>IF($A40="","",H40+F40)</f>
        <v/>
      </c>
      <c r="K40" s="20" t="str">
        <f>IF(OR($A40="",N($B$9)=0),"",H40/$B$9)</f>
        <v/>
      </c>
      <c r="L40" s="19" t="str">
        <f>IF(OR($A40="",N($B$9)=0),"",$B$9-$B$10-H40-F40-G40)</f>
        <v/>
      </c>
      <c r="M40" s="21" t="str">
        <f>IF($A40="","",B40*$E$6+C40*$E$7+D40*$E$8+E40*$E$9)</f>
        <v/>
      </c>
      <c r="N40" s="19" t="str">
        <f>IF(OR($A40="",$B$7=""),"",$B$7-$A40)</f>
        <v/>
      </c>
      <c r="O40" s="22" t="str">
        <f>IF(OR($A40="",N40="",L40=""),"",IF(N40&gt;0,MAX(L40,0)/N40,""))</f>
        <v/>
      </c>
      <c r="P40" s="22" t="str">
        <f>IF(OR($A40="",$A39=""),"",IF($A40&gt;$A39,I40/($A40-$A39),""))</f>
        <v/>
      </c>
      <c r="Q40" s="22" t="str">
        <f>IF(OR($A40="",$B$8=""),"",IF($A40&gt;$B$8,H40/($A40-$B$8),""))</f>
        <v/>
      </c>
      <c r="S40" s="23" t="e">
        <f>IF($A40="",NA(),H40)</f>
        <v>#N/A</v>
      </c>
      <c r="T40" s="23" t="e">
        <f>IF(OR($A40="",N($B$9)=0),NA(),$B$9-$B$10)</f>
        <v>#N/A</v>
      </c>
    </row>
    <row r="41" spans="1:20" x14ac:dyDescent="0.25">
      <c r="A41" s="12"/>
      <c r="B41" s="10"/>
      <c r="C41" s="10"/>
      <c r="D41" s="10"/>
      <c r="E41" s="10"/>
      <c r="F41" s="10"/>
      <c r="G41" s="10"/>
      <c r="H41" s="19" t="str">
        <f>IF($A41="","",SUM(B41:E41))</f>
        <v/>
      </c>
      <c r="I41" s="24" t="str">
        <f>IF(OR($A41="",$A40=""),"",H41-H40)</f>
        <v/>
      </c>
      <c r="J41" s="19" t="str">
        <f>IF($A41="","",H41+F41)</f>
        <v/>
      </c>
      <c r="K41" s="20" t="str">
        <f>IF(OR($A41="",N($B$9)=0),"",H41/$B$9)</f>
        <v/>
      </c>
      <c r="L41" s="19" t="str">
        <f>IF(OR($A41="",N($B$9)=0),"",$B$9-$B$10-H41-F41-G41)</f>
        <v/>
      </c>
      <c r="M41" s="21" t="str">
        <f>IF($A41="","",B41*$E$6+C41*$E$7+D41*$E$8+E41*$E$9)</f>
        <v/>
      </c>
      <c r="N41" s="19" t="str">
        <f>IF(OR($A41="",$B$7=""),"",$B$7-$A41)</f>
        <v/>
      </c>
      <c r="O41" s="22" t="str">
        <f>IF(OR($A41="",N41="",L41=""),"",IF(N41&gt;0,MAX(L41,0)/N41,""))</f>
        <v/>
      </c>
      <c r="P41" s="22" t="str">
        <f>IF(OR($A41="",$A40=""),"",IF($A41&gt;$A40,I41/($A41-$A40),""))</f>
        <v/>
      </c>
      <c r="Q41" s="22" t="str">
        <f>IF(OR($A41="",$B$8=""),"",IF($A41&gt;$B$8,H41/($A41-$B$8),""))</f>
        <v/>
      </c>
      <c r="S41" s="23" t="e">
        <f>IF($A41="",NA(),H41)</f>
        <v>#N/A</v>
      </c>
      <c r="T41" s="23" t="e">
        <f>IF(OR($A41="",N($B$9)=0),NA(),$B$9-$B$10)</f>
        <v>#N/A</v>
      </c>
    </row>
    <row r="42" spans="1:20" x14ac:dyDescent="0.25">
      <c r="A42" s="12"/>
      <c r="B42" s="10"/>
      <c r="C42" s="10"/>
      <c r="D42" s="10"/>
      <c r="E42" s="10"/>
      <c r="F42" s="10"/>
      <c r="G42" s="10"/>
      <c r="H42" s="19" t="str">
        <f>IF($A42="","",SUM(B42:E42))</f>
        <v/>
      </c>
      <c r="I42" s="24" t="str">
        <f>IF(OR($A42="",$A41=""),"",H42-H41)</f>
        <v/>
      </c>
      <c r="J42" s="19" t="str">
        <f>IF($A42="","",H42+F42)</f>
        <v/>
      </c>
      <c r="K42" s="20" t="str">
        <f>IF(OR($A42="",N($B$9)=0),"",H42/$B$9)</f>
        <v/>
      </c>
      <c r="L42" s="19" t="str">
        <f>IF(OR($A42="",N($B$9)=0),"",$B$9-$B$10-H42-F42-G42)</f>
        <v/>
      </c>
      <c r="M42" s="21" t="str">
        <f>IF($A42="","",B42*$E$6+C42*$E$7+D42*$E$8+E42*$E$9)</f>
        <v/>
      </c>
      <c r="N42" s="19" t="str">
        <f>IF(OR($A42="",$B$7=""),"",$B$7-$A42)</f>
        <v/>
      </c>
      <c r="O42" s="22" t="str">
        <f>IF(OR($A42="",N42="",L42=""),"",IF(N42&gt;0,MAX(L42,0)/N42,""))</f>
        <v/>
      </c>
      <c r="P42" s="22" t="str">
        <f>IF(OR($A42="",$A41=""),"",IF($A42&gt;$A41,I42/($A42-$A41),""))</f>
        <v/>
      </c>
      <c r="Q42" s="22" t="str">
        <f>IF(OR($A42="",$B$8=""),"",IF($A42&gt;$B$8,H42/($A42-$B$8),""))</f>
        <v/>
      </c>
      <c r="S42" s="23" t="e">
        <f>IF($A42="",NA(),H42)</f>
        <v>#N/A</v>
      </c>
      <c r="T42" s="23" t="e">
        <f>IF(OR($A42="",N($B$9)=0),NA(),$B$9-$B$10)</f>
        <v>#N/A</v>
      </c>
    </row>
    <row r="43" spans="1:20" x14ac:dyDescent="0.25">
      <c r="A43" s="12"/>
      <c r="B43" s="10"/>
      <c r="C43" s="10"/>
      <c r="D43" s="10"/>
      <c r="E43" s="10"/>
      <c r="F43" s="10"/>
      <c r="G43" s="10"/>
      <c r="H43" s="19" t="str">
        <f>IF($A43="","",SUM(B43:E43))</f>
        <v/>
      </c>
      <c r="I43" s="24" t="str">
        <f>IF(OR($A43="",$A42=""),"",H43-H42)</f>
        <v/>
      </c>
      <c r="J43" s="19" t="str">
        <f>IF($A43="","",H43+F43)</f>
        <v/>
      </c>
      <c r="K43" s="20" t="str">
        <f>IF(OR($A43="",N($B$9)=0),"",H43/$B$9)</f>
        <v/>
      </c>
      <c r="L43" s="19" t="str">
        <f>IF(OR($A43="",N($B$9)=0),"",$B$9-$B$10-H43-F43-G43)</f>
        <v/>
      </c>
      <c r="M43" s="21" t="str">
        <f>IF($A43="","",B43*$E$6+C43*$E$7+D43*$E$8+E43*$E$9)</f>
        <v/>
      </c>
      <c r="N43" s="19" t="str">
        <f>IF(OR($A43="",$B$7=""),"",$B$7-$A43)</f>
        <v/>
      </c>
      <c r="O43" s="22" t="str">
        <f>IF(OR($A43="",N43="",L43=""),"",IF(N43&gt;0,MAX(L43,0)/N43,""))</f>
        <v/>
      </c>
      <c r="P43" s="22" t="str">
        <f>IF(OR($A43="",$A42=""),"",IF($A43&gt;$A42,I43/($A43-$A42),""))</f>
        <v/>
      </c>
      <c r="Q43" s="22" t="str">
        <f>IF(OR($A43="",$B$8=""),"",IF($A43&gt;$B$8,H43/($A43-$B$8),""))</f>
        <v/>
      </c>
      <c r="S43" s="23" t="e">
        <f>IF($A43="",NA(),H43)</f>
        <v>#N/A</v>
      </c>
      <c r="T43" s="23" t="e">
        <f>IF(OR($A43="",N($B$9)=0),NA(),$B$9-$B$10)</f>
        <v>#N/A</v>
      </c>
    </row>
    <row r="44" spans="1:20" x14ac:dyDescent="0.25">
      <c r="A44" s="12"/>
      <c r="B44" s="10"/>
      <c r="C44" s="10"/>
      <c r="D44" s="10"/>
      <c r="E44" s="10"/>
      <c r="F44" s="10"/>
      <c r="G44" s="10"/>
      <c r="H44" s="19" t="str">
        <f>IF($A44="","",SUM(B44:E44))</f>
        <v/>
      </c>
      <c r="I44" s="24" t="str">
        <f>IF(OR($A44="",$A43=""),"",H44-H43)</f>
        <v/>
      </c>
      <c r="J44" s="19" t="str">
        <f>IF($A44="","",H44+F44)</f>
        <v/>
      </c>
      <c r="K44" s="20" t="str">
        <f>IF(OR($A44="",N($B$9)=0),"",H44/$B$9)</f>
        <v/>
      </c>
      <c r="L44" s="19" t="str">
        <f>IF(OR($A44="",N($B$9)=0),"",$B$9-$B$10-H44-F44-G44)</f>
        <v/>
      </c>
      <c r="M44" s="21" t="str">
        <f>IF($A44="","",B44*$E$6+C44*$E$7+D44*$E$8+E44*$E$9)</f>
        <v/>
      </c>
      <c r="N44" s="19" t="str">
        <f>IF(OR($A44="",$B$7=""),"",$B$7-$A44)</f>
        <v/>
      </c>
      <c r="O44" s="22" t="str">
        <f>IF(OR($A44="",N44="",L44=""),"",IF(N44&gt;0,MAX(L44,0)/N44,""))</f>
        <v/>
      </c>
      <c r="P44" s="22" t="str">
        <f>IF(OR($A44="",$A43=""),"",IF($A44&gt;$A43,I44/($A44-$A43),""))</f>
        <v/>
      </c>
      <c r="Q44" s="22" t="str">
        <f>IF(OR($A44="",$B$8=""),"",IF($A44&gt;$B$8,H44/($A44-$B$8),""))</f>
        <v/>
      </c>
      <c r="S44" s="23" t="e">
        <f>IF($A44="",NA(),H44)</f>
        <v>#N/A</v>
      </c>
      <c r="T44" s="23" t="e">
        <f>IF(OR($A44="",N($B$9)=0),NA(),$B$9-$B$10)</f>
        <v>#N/A</v>
      </c>
    </row>
    <row r="45" spans="1:20" x14ac:dyDescent="0.25">
      <c r="A45" s="12"/>
      <c r="B45" s="10"/>
      <c r="C45" s="10"/>
      <c r="D45" s="10"/>
      <c r="E45" s="10"/>
      <c r="F45" s="10"/>
      <c r="G45" s="10"/>
      <c r="H45" s="19" t="str">
        <f>IF($A45="","",SUM(B45:E45))</f>
        <v/>
      </c>
      <c r="I45" s="24" t="str">
        <f>IF(OR($A45="",$A44=""),"",H45-H44)</f>
        <v/>
      </c>
      <c r="J45" s="19" t="str">
        <f>IF($A45="","",H45+F45)</f>
        <v/>
      </c>
      <c r="K45" s="20" t="str">
        <f>IF(OR($A45="",N($B$9)=0),"",H45/$B$9)</f>
        <v/>
      </c>
      <c r="L45" s="19" t="str">
        <f>IF(OR($A45="",N($B$9)=0),"",$B$9-$B$10-H45-F45-G45)</f>
        <v/>
      </c>
      <c r="M45" s="21" t="str">
        <f>IF($A45="","",B45*$E$6+C45*$E$7+D45*$E$8+E45*$E$9)</f>
        <v/>
      </c>
      <c r="N45" s="19" t="str">
        <f>IF(OR($A45="",$B$7=""),"",$B$7-$A45)</f>
        <v/>
      </c>
      <c r="O45" s="22" t="str">
        <f>IF(OR($A45="",N45="",L45=""),"",IF(N45&gt;0,MAX(L45,0)/N45,""))</f>
        <v/>
      </c>
      <c r="P45" s="22" t="str">
        <f>IF(OR($A45="",$A44=""),"",IF($A45&gt;$A44,I45/($A45-$A44),""))</f>
        <v/>
      </c>
      <c r="Q45" s="22" t="str">
        <f>IF(OR($A45="",$B$8=""),"",IF($A45&gt;$B$8,H45/($A45-$B$8),""))</f>
        <v/>
      </c>
      <c r="S45" s="23" t="e">
        <f>IF($A45="",NA(),H45)</f>
        <v>#N/A</v>
      </c>
      <c r="T45" s="23" t="e">
        <f>IF(OR($A45="",N($B$9)=0),NA(),$B$9-$B$10)</f>
        <v>#N/A</v>
      </c>
    </row>
    <row r="46" spans="1:20" x14ac:dyDescent="0.25">
      <c r="A46" s="12"/>
      <c r="B46" s="10"/>
      <c r="C46" s="10"/>
      <c r="D46" s="10"/>
      <c r="E46" s="10"/>
      <c r="F46" s="10"/>
      <c r="G46" s="10"/>
      <c r="H46" s="19" t="str">
        <f>IF($A46="","",SUM(B46:E46))</f>
        <v/>
      </c>
      <c r="I46" s="24" t="str">
        <f>IF(OR($A46="",$A45=""),"",H46-H45)</f>
        <v/>
      </c>
      <c r="J46" s="19" t="str">
        <f>IF($A46="","",H46+F46)</f>
        <v/>
      </c>
      <c r="K46" s="20" t="str">
        <f>IF(OR($A46="",N($B$9)=0),"",H46/$B$9)</f>
        <v/>
      </c>
      <c r="L46" s="19" t="str">
        <f>IF(OR($A46="",N($B$9)=0),"",$B$9-$B$10-H46-F46-G46)</f>
        <v/>
      </c>
      <c r="M46" s="21" t="str">
        <f>IF($A46="","",B46*$E$6+C46*$E$7+D46*$E$8+E46*$E$9)</f>
        <v/>
      </c>
      <c r="N46" s="19" t="str">
        <f>IF(OR($A46="",$B$7=""),"",$B$7-$A46)</f>
        <v/>
      </c>
      <c r="O46" s="22" t="str">
        <f>IF(OR($A46="",N46="",L46=""),"",IF(N46&gt;0,MAX(L46,0)/N46,""))</f>
        <v/>
      </c>
      <c r="P46" s="22" t="str">
        <f>IF(OR($A46="",$A45=""),"",IF($A46&gt;$A45,I46/($A46-$A45),""))</f>
        <v/>
      </c>
      <c r="Q46" s="22" t="str">
        <f>IF(OR($A46="",$B$8=""),"",IF($A46&gt;$B$8,H46/($A46-$B$8),""))</f>
        <v/>
      </c>
      <c r="S46" s="23" t="e">
        <f>IF($A46="",NA(),H46)</f>
        <v>#N/A</v>
      </c>
      <c r="T46" s="23" t="e">
        <f>IF(OR($A46="",N($B$9)=0),NA(),$B$9-$B$10)</f>
        <v>#N/A</v>
      </c>
    </row>
    <row r="47" spans="1:20" x14ac:dyDescent="0.25">
      <c r="A47" s="12"/>
      <c r="B47" s="10"/>
      <c r="C47" s="10"/>
      <c r="D47" s="10"/>
      <c r="E47" s="10"/>
      <c r="F47" s="10"/>
      <c r="G47" s="10"/>
      <c r="H47" s="19" t="str">
        <f>IF($A47="","",SUM(B47:E47))</f>
        <v/>
      </c>
      <c r="I47" s="24" t="str">
        <f>IF(OR($A47="",$A46=""),"",H47-H46)</f>
        <v/>
      </c>
      <c r="J47" s="19" t="str">
        <f>IF($A47="","",H47+F47)</f>
        <v/>
      </c>
      <c r="K47" s="20" t="str">
        <f>IF(OR($A47="",N($B$9)=0),"",H47/$B$9)</f>
        <v/>
      </c>
      <c r="L47" s="19" t="str">
        <f>IF(OR($A47="",N($B$9)=0),"",$B$9-$B$10-H47-F47-G47)</f>
        <v/>
      </c>
      <c r="M47" s="21" t="str">
        <f>IF($A47="","",B47*$E$6+C47*$E$7+D47*$E$8+E47*$E$9)</f>
        <v/>
      </c>
      <c r="N47" s="19" t="str">
        <f>IF(OR($A47="",$B$7=""),"",$B$7-$A47)</f>
        <v/>
      </c>
      <c r="O47" s="22" t="str">
        <f>IF(OR($A47="",N47="",L47=""),"",IF(N47&gt;0,MAX(L47,0)/N47,""))</f>
        <v/>
      </c>
      <c r="P47" s="22" t="str">
        <f>IF(OR($A47="",$A46=""),"",IF($A47&gt;$A46,I47/($A47-$A46),""))</f>
        <v/>
      </c>
      <c r="Q47" s="22" t="str">
        <f>IF(OR($A47="",$B$8=""),"",IF($A47&gt;$B$8,H47/($A47-$B$8),""))</f>
        <v/>
      </c>
      <c r="S47" s="23" t="e">
        <f>IF($A47="",NA(),H47)</f>
        <v>#N/A</v>
      </c>
      <c r="T47" s="23" t="e">
        <f>IF(OR($A47="",N($B$9)=0),NA(),$B$9-$B$10)</f>
        <v>#N/A</v>
      </c>
    </row>
    <row r="48" spans="1:20" x14ac:dyDescent="0.25">
      <c r="A48" s="12"/>
      <c r="B48" s="10"/>
      <c r="C48" s="10"/>
      <c r="D48" s="10"/>
      <c r="E48" s="10"/>
      <c r="F48" s="10"/>
      <c r="G48" s="10"/>
      <c r="H48" s="19" t="str">
        <f>IF($A48="","",SUM(B48:E48))</f>
        <v/>
      </c>
      <c r="I48" s="24" t="str">
        <f>IF(OR($A48="",$A47=""),"",H48-H47)</f>
        <v/>
      </c>
      <c r="J48" s="19" t="str">
        <f>IF($A48="","",H48+F48)</f>
        <v/>
      </c>
      <c r="K48" s="20" t="str">
        <f>IF(OR($A48="",N($B$9)=0),"",H48/$B$9)</f>
        <v/>
      </c>
      <c r="L48" s="19" t="str">
        <f>IF(OR($A48="",N($B$9)=0),"",$B$9-$B$10-H48-F48-G48)</f>
        <v/>
      </c>
      <c r="M48" s="21" t="str">
        <f>IF($A48="","",B48*$E$6+C48*$E$7+D48*$E$8+E48*$E$9)</f>
        <v/>
      </c>
      <c r="N48" s="19" t="str">
        <f>IF(OR($A48="",$B$7=""),"",$B$7-$A48)</f>
        <v/>
      </c>
      <c r="O48" s="22" t="str">
        <f>IF(OR($A48="",N48="",L48=""),"",IF(N48&gt;0,MAX(L48,0)/N48,""))</f>
        <v/>
      </c>
      <c r="P48" s="22" t="str">
        <f>IF(OR($A48="",$A47=""),"",IF($A48&gt;$A47,I48/($A48-$A47),""))</f>
        <v/>
      </c>
      <c r="Q48" s="22" t="str">
        <f>IF(OR($A48="",$B$8=""),"",IF($A48&gt;$B$8,H48/($A48-$B$8),""))</f>
        <v/>
      </c>
      <c r="S48" s="23" t="e">
        <f>IF($A48="",NA(),H48)</f>
        <v>#N/A</v>
      </c>
      <c r="T48" s="23" t="e">
        <f>IF(OR($A48="",N($B$9)=0),NA(),$B$9-$B$10)</f>
        <v>#N/A</v>
      </c>
    </row>
    <row r="49" spans="1:20" x14ac:dyDescent="0.25">
      <c r="A49" s="12"/>
      <c r="B49" s="10"/>
      <c r="C49" s="10"/>
      <c r="D49" s="10"/>
      <c r="E49" s="10"/>
      <c r="F49" s="10"/>
      <c r="G49" s="10"/>
      <c r="H49" s="19" t="str">
        <f>IF($A49="","",SUM(B49:E49))</f>
        <v/>
      </c>
      <c r="I49" s="24" t="str">
        <f>IF(OR($A49="",$A48=""),"",H49-H48)</f>
        <v/>
      </c>
      <c r="J49" s="19" t="str">
        <f>IF($A49="","",H49+F49)</f>
        <v/>
      </c>
      <c r="K49" s="20" t="str">
        <f>IF(OR($A49="",N($B$9)=0),"",H49/$B$9)</f>
        <v/>
      </c>
      <c r="L49" s="19" t="str">
        <f>IF(OR($A49="",N($B$9)=0),"",$B$9-$B$10-H49-F49-G49)</f>
        <v/>
      </c>
      <c r="M49" s="21" t="str">
        <f>IF($A49="","",B49*$E$6+C49*$E$7+D49*$E$8+E49*$E$9)</f>
        <v/>
      </c>
      <c r="N49" s="19" t="str">
        <f>IF(OR($A49="",$B$7=""),"",$B$7-$A49)</f>
        <v/>
      </c>
      <c r="O49" s="22" t="str">
        <f>IF(OR($A49="",N49="",L49=""),"",IF(N49&gt;0,MAX(L49,0)/N49,""))</f>
        <v/>
      </c>
      <c r="P49" s="22" t="str">
        <f>IF(OR($A49="",$A48=""),"",IF($A49&gt;$A48,I49/($A49-$A48),""))</f>
        <v/>
      </c>
      <c r="Q49" s="22" t="str">
        <f>IF(OR($A49="",$B$8=""),"",IF($A49&gt;$B$8,H49/($A49-$B$8),""))</f>
        <v/>
      </c>
      <c r="S49" s="23" t="e">
        <f>IF($A49="",NA(),H49)</f>
        <v>#N/A</v>
      </c>
      <c r="T49" s="23" t="e">
        <f>IF(OR($A49="",N($B$9)=0),NA(),$B$9-$B$10)</f>
        <v>#N/A</v>
      </c>
    </row>
    <row r="50" spans="1:20" x14ac:dyDescent="0.25">
      <c r="A50" s="12"/>
      <c r="B50" s="10"/>
      <c r="C50" s="10"/>
      <c r="D50" s="10"/>
      <c r="E50" s="10"/>
      <c r="F50" s="10"/>
      <c r="G50" s="10"/>
      <c r="H50" s="19" t="str">
        <f>IF($A50="","",SUM(B50:E50))</f>
        <v/>
      </c>
      <c r="I50" s="24" t="str">
        <f>IF(OR($A50="",$A49=""),"",H50-H49)</f>
        <v/>
      </c>
      <c r="J50" s="19" t="str">
        <f>IF($A50="","",H50+F50)</f>
        <v/>
      </c>
      <c r="K50" s="20" t="str">
        <f>IF(OR($A50="",N($B$9)=0),"",H50/$B$9)</f>
        <v/>
      </c>
      <c r="L50" s="19" t="str">
        <f>IF(OR($A50="",N($B$9)=0),"",$B$9-$B$10-H50-F50-G50)</f>
        <v/>
      </c>
      <c r="M50" s="21" t="str">
        <f>IF($A50="","",B50*$E$6+C50*$E$7+D50*$E$8+E50*$E$9)</f>
        <v/>
      </c>
      <c r="N50" s="19" t="str">
        <f>IF(OR($A50="",$B$7=""),"",$B$7-$A50)</f>
        <v/>
      </c>
      <c r="O50" s="22" t="str">
        <f>IF(OR($A50="",N50="",L50=""),"",IF(N50&gt;0,MAX(L50,0)/N50,""))</f>
        <v/>
      </c>
      <c r="P50" s="22" t="str">
        <f>IF(OR($A50="",$A49=""),"",IF($A50&gt;$A49,I50/($A50-$A49),""))</f>
        <v/>
      </c>
      <c r="Q50" s="22" t="str">
        <f>IF(OR($A50="",$B$8=""),"",IF($A50&gt;$B$8,H50/($A50-$B$8),""))</f>
        <v/>
      </c>
      <c r="S50" s="23" t="e">
        <f>IF($A50="",NA(),H50)</f>
        <v>#N/A</v>
      </c>
      <c r="T50" s="23" t="e">
        <f>IF(OR($A50="",N($B$9)=0),NA(),$B$9-$B$10)</f>
        <v>#N/A</v>
      </c>
    </row>
    <row r="51" spans="1:20" x14ac:dyDescent="0.25">
      <c r="A51" s="12"/>
      <c r="B51" s="10"/>
      <c r="C51" s="10"/>
      <c r="D51" s="10"/>
      <c r="E51" s="10"/>
      <c r="F51" s="10"/>
      <c r="G51" s="10"/>
      <c r="H51" s="19" t="str">
        <f>IF($A51="","",SUM(B51:E51))</f>
        <v/>
      </c>
      <c r="I51" s="24" t="str">
        <f>IF(OR($A51="",$A50=""),"",H51-H50)</f>
        <v/>
      </c>
      <c r="J51" s="19" t="str">
        <f>IF($A51="","",H51+F51)</f>
        <v/>
      </c>
      <c r="K51" s="20" t="str">
        <f>IF(OR($A51="",N($B$9)=0),"",H51/$B$9)</f>
        <v/>
      </c>
      <c r="L51" s="19" t="str">
        <f>IF(OR($A51="",N($B$9)=0),"",$B$9-$B$10-H51-F51-G51)</f>
        <v/>
      </c>
      <c r="M51" s="21" t="str">
        <f>IF($A51="","",B51*$E$6+C51*$E$7+D51*$E$8+E51*$E$9)</f>
        <v/>
      </c>
      <c r="N51" s="19" t="str">
        <f>IF(OR($A51="",$B$7=""),"",$B$7-$A51)</f>
        <v/>
      </c>
      <c r="O51" s="22" t="str">
        <f>IF(OR($A51="",N51="",L51=""),"",IF(N51&gt;0,MAX(L51,0)/N51,""))</f>
        <v/>
      </c>
      <c r="P51" s="22" t="str">
        <f>IF(OR($A51="",$A50=""),"",IF($A51&gt;$A50,I51/($A51-$A50),""))</f>
        <v/>
      </c>
      <c r="Q51" s="22" t="str">
        <f>IF(OR($A51="",$B$8=""),"",IF($A51&gt;$B$8,H51/($A51-$B$8),""))</f>
        <v/>
      </c>
      <c r="S51" s="23" t="e">
        <f>IF($A51="",NA(),H51)</f>
        <v>#N/A</v>
      </c>
      <c r="T51" s="23" t="e">
        <f>IF(OR($A51="",N($B$9)=0),NA(),$B$9-$B$10)</f>
        <v>#N/A</v>
      </c>
    </row>
    <row r="52" spans="1:20" x14ac:dyDescent="0.25">
      <c r="A52" s="12"/>
      <c r="B52" s="10"/>
      <c r="C52" s="10"/>
      <c r="D52" s="10"/>
      <c r="E52" s="10"/>
      <c r="F52" s="10"/>
      <c r="G52" s="10"/>
      <c r="H52" s="19" t="str">
        <f>IF($A52="","",SUM(B52:E52))</f>
        <v/>
      </c>
      <c r="I52" s="24" t="str">
        <f>IF(OR($A52="",$A51=""),"",H52-H51)</f>
        <v/>
      </c>
      <c r="J52" s="19" t="str">
        <f>IF($A52="","",H52+F52)</f>
        <v/>
      </c>
      <c r="K52" s="20" t="str">
        <f>IF(OR($A52="",N($B$9)=0),"",H52/$B$9)</f>
        <v/>
      </c>
      <c r="L52" s="19" t="str">
        <f>IF(OR($A52="",N($B$9)=0),"",$B$9-$B$10-H52-F52-G52)</f>
        <v/>
      </c>
      <c r="M52" s="21" t="str">
        <f>IF($A52="","",B52*$E$6+C52*$E$7+D52*$E$8+E52*$E$9)</f>
        <v/>
      </c>
      <c r="N52" s="19" t="str">
        <f>IF(OR($A52="",$B$7=""),"",$B$7-$A52)</f>
        <v/>
      </c>
      <c r="O52" s="22" t="str">
        <f>IF(OR($A52="",N52="",L52=""),"",IF(N52&gt;0,MAX(L52,0)/N52,""))</f>
        <v/>
      </c>
      <c r="P52" s="22" t="str">
        <f>IF(OR($A52="",$A51=""),"",IF($A52&gt;$A51,I52/($A52-$A51),""))</f>
        <v/>
      </c>
      <c r="Q52" s="22" t="str">
        <f>IF(OR($A52="",$B$8=""),"",IF($A52&gt;$B$8,H52/($A52-$B$8),""))</f>
        <v/>
      </c>
      <c r="S52" s="23" t="e">
        <f>IF($A52="",NA(),H52)</f>
        <v>#N/A</v>
      </c>
      <c r="T52" s="23" t="e">
        <f>IF(OR($A52="",N($B$9)=0),NA(),$B$9-$B$10)</f>
        <v>#N/A</v>
      </c>
    </row>
    <row r="53" spans="1:20" x14ac:dyDescent="0.25">
      <c r="A53" s="12"/>
      <c r="B53" s="10"/>
      <c r="C53" s="10"/>
      <c r="D53" s="10"/>
      <c r="E53" s="10"/>
      <c r="F53" s="10"/>
      <c r="G53" s="10"/>
      <c r="H53" s="19" t="str">
        <f>IF($A53="","",SUM(B53:E53))</f>
        <v/>
      </c>
      <c r="I53" s="24" t="str">
        <f>IF(OR($A53="",$A52=""),"",H53-H52)</f>
        <v/>
      </c>
      <c r="J53" s="19" t="str">
        <f>IF($A53="","",H53+F53)</f>
        <v/>
      </c>
      <c r="K53" s="20" t="str">
        <f>IF(OR($A53="",N($B$9)=0),"",H53/$B$9)</f>
        <v/>
      </c>
      <c r="L53" s="19" t="str">
        <f>IF(OR($A53="",N($B$9)=0),"",$B$9-$B$10-H53-F53-G53)</f>
        <v/>
      </c>
      <c r="M53" s="21" t="str">
        <f>IF($A53="","",B53*$E$6+C53*$E$7+D53*$E$8+E53*$E$9)</f>
        <v/>
      </c>
      <c r="N53" s="19" t="str">
        <f>IF(OR($A53="",$B$7=""),"",$B$7-$A53)</f>
        <v/>
      </c>
      <c r="O53" s="22" t="str">
        <f>IF(OR($A53="",N53="",L53=""),"",IF(N53&gt;0,MAX(L53,0)/N53,""))</f>
        <v/>
      </c>
      <c r="P53" s="22" t="str">
        <f>IF(OR($A53="",$A52=""),"",IF($A53&gt;$A52,I53/($A53-$A52),""))</f>
        <v/>
      </c>
      <c r="Q53" s="22" t="str">
        <f>IF(OR($A53="",$B$8=""),"",IF($A53&gt;$B$8,H53/($A53-$B$8),""))</f>
        <v/>
      </c>
      <c r="S53" s="23" t="e">
        <f>IF($A53="",NA(),H53)</f>
        <v>#N/A</v>
      </c>
      <c r="T53" s="23" t="e">
        <f>IF(OR($A53="",N($B$9)=0),NA(),$B$9-$B$10)</f>
        <v>#N/A</v>
      </c>
    </row>
    <row r="54" spans="1:20" x14ac:dyDescent="0.25">
      <c r="A54" s="12"/>
      <c r="B54" s="10"/>
      <c r="C54" s="10"/>
      <c r="D54" s="10"/>
      <c r="E54" s="10"/>
      <c r="F54" s="10"/>
      <c r="G54" s="10"/>
      <c r="H54" s="19" t="str">
        <f>IF($A54="","",SUM(B54:E54))</f>
        <v/>
      </c>
      <c r="I54" s="24" t="str">
        <f>IF(OR($A54="",$A53=""),"",H54-H53)</f>
        <v/>
      </c>
      <c r="J54" s="19" t="str">
        <f>IF($A54="","",H54+F54)</f>
        <v/>
      </c>
      <c r="K54" s="20" t="str">
        <f>IF(OR($A54="",N($B$9)=0),"",H54/$B$9)</f>
        <v/>
      </c>
      <c r="L54" s="19" t="str">
        <f>IF(OR($A54="",N($B$9)=0),"",$B$9-$B$10-H54-F54-G54)</f>
        <v/>
      </c>
      <c r="M54" s="21" t="str">
        <f>IF($A54="","",B54*$E$6+C54*$E$7+D54*$E$8+E54*$E$9)</f>
        <v/>
      </c>
      <c r="N54" s="19" t="str">
        <f>IF(OR($A54="",$B$7=""),"",$B$7-$A54)</f>
        <v/>
      </c>
      <c r="O54" s="22" t="str">
        <f>IF(OR($A54="",N54="",L54=""),"",IF(N54&gt;0,MAX(L54,0)/N54,""))</f>
        <v/>
      </c>
      <c r="P54" s="22" t="str">
        <f>IF(OR($A54="",$A53=""),"",IF($A54&gt;$A53,I54/($A54-$A53),""))</f>
        <v/>
      </c>
      <c r="Q54" s="22" t="str">
        <f>IF(OR($A54="",$B$8=""),"",IF($A54&gt;$B$8,H54/($A54-$B$8),""))</f>
        <v/>
      </c>
      <c r="S54" s="23" t="e">
        <f>IF($A54="",NA(),H54)</f>
        <v>#N/A</v>
      </c>
      <c r="T54" s="23" t="e">
        <f>IF(OR($A54="",N($B$9)=0),NA(),$B$9-$B$10)</f>
        <v>#N/A</v>
      </c>
    </row>
    <row r="55" spans="1:20" x14ac:dyDescent="0.25">
      <c r="A55" s="12"/>
      <c r="B55" s="10"/>
      <c r="C55" s="10"/>
      <c r="D55" s="10"/>
      <c r="E55" s="10"/>
      <c r="F55" s="10"/>
      <c r="G55" s="10"/>
      <c r="H55" s="19" t="str">
        <f>IF($A55="","",SUM(B55:E55))</f>
        <v/>
      </c>
      <c r="I55" s="24" t="str">
        <f>IF(OR($A55="",$A54=""),"",H55-H54)</f>
        <v/>
      </c>
      <c r="J55" s="19" t="str">
        <f>IF($A55="","",H55+F55)</f>
        <v/>
      </c>
      <c r="K55" s="20" t="str">
        <f>IF(OR($A55="",N($B$9)=0),"",H55/$B$9)</f>
        <v/>
      </c>
      <c r="L55" s="19" t="str">
        <f>IF(OR($A55="",N($B$9)=0),"",$B$9-$B$10-H55-F55-G55)</f>
        <v/>
      </c>
      <c r="M55" s="21" t="str">
        <f>IF($A55="","",B55*$E$6+C55*$E$7+D55*$E$8+E55*$E$9)</f>
        <v/>
      </c>
      <c r="N55" s="19" t="str">
        <f>IF(OR($A55="",$B$7=""),"",$B$7-$A55)</f>
        <v/>
      </c>
      <c r="O55" s="22" t="str">
        <f>IF(OR($A55="",N55="",L55=""),"",IF(N55&gt;0,MAX(L55,0)/N55,""))</f>
        <v/>
      </c>
      <c r="P55" s="22" t="str">
        <f>IF(OR($A55="",$A54=""),"",IF($A55&gt;$A54,I55/($A55-$A54),""))</f>
        <v/>
      </c>
      <c r="Q55" s="22" t="str">
        <f>IF(OR($A55="",$B$8=""),"",IF($A55&gt;$B$8,H55/($A55-$B$8),""))</f>
        <v/>
      </c>
      <c r="S55" s="23" t="e">
        <f>IF($A55="",NA(),H55)</f>
        <v>#N/A</v>
      </c>
      <c r="T55" s="23" t="e">
        <f>IF(OR($A55="",N($B$9)=0),NA(),$B$9-$B$10)</f>
        <v>#N/A</v>
      </c>
    </row>
    <row r="56" spans="1:20" x14ac:dyDescent="0.25">
      <c r="A56" s="12"/>
      <c r="B56" s="10"/>
      <c r="C56" s="10"/>
      <c r="D56" s="10"/>
      <c r="E56" s="10"/>
      <c r="F56" s="10"/>
      <c r="G56" s="10"/>
      <c r="H56" s="19" t="str">
        <f>IF($A56="","",SUM(B56:E56))</f>
        <v/>
      </c>
      <c r="I56" s="24" t="str">
        <f>IF(OR($A56="",$A55=""),"",H56-H55)</f>
        <v/>
      </c>
      <c r="J56" s="19" t="str">
        <f>IF($A56="","",H56+F56)</f>
        <v/>
      </c>
      <c r="K56" s="20" t="str">
        <f>IF(OR($A56="",N($B$9)=0),"",H56/$B$9)</f>
        <v/>
      </c>
      <c r="L56" s="19" t="str">
        <f>IF(OR($A56="",N($B$9)=0),"",$B$9-$B$10-H56-F56-G56)</f>
        <v/>
      </c>
      <c r="M56" s="21" t="str">
        <f>IF($A56="","",B56*$E$6+C56*$E$7+D56*$E$8+E56*$E$9)</f>
        <v/>
      </c>
      <c r="N56" s="19" t="str">
        <f>IF(OR($A56="",$B$7=""),"",$B$7-$A56)</f>
        <v/>
      </c>
      <c r="O56" s="22" t="str">
        <f>IF(OR($A56="",N56="",L56=""),"",IF(N56&gt;0,MAX(L56,0)/N56,""))</f>
        <v/>
      </c>
      <c r="P56" s="22" t="str">
        <f>IF(OR($A56="",$A55=""),"",IF($A56&gt;$A55,I56/($A56-$A55),""))</f>
        <v/>
      </c>
      <c r="Q56" s="22" t="str">
        <f>IF(OR($A56="",$B$8=""),"",IF($A56&gt;$B$8,H56/($A56-$B$8),""))</f>
        <v/>
      </c>
      <c r="S56" s="23" t="e">
        <f>IF($A56="",NA(),H56)</f>
        <v>#N/A</v>
      </c>
      <c r="T56" s="23" t="e">
        <f>IF(OR($A56="",N($B$9)=0),NA(),$B$9-$B$10)</f>
        <v>#N/A</v>
      </c>
    </row>
    <row r="57" spans="1:20" x14ac:dyDescent="0.25">
      <c r="A57" s="12"/>
      <c r="B57" s="10"/>
      <c r="C57" s="10"/>
      <c r="D57" s="10"/>
      <c r="E57" s="10"/>
      <c r="F57" s="10"/>
      <c r="G57" s="10"/>
      <c r="H57" s="19" t="str">
        <f>IF($A57="","",SUM(B57:E57))</f>
        <v/>
      </c>
      <c r="I57" s="24" t="str">
        <f>IF(OR($A57="",$A56=""),"",H57-H56)</f>
        <v/>
      </c>
      <c r="J57" s="19" t="str">
        <f>IF($A57="","",H57+F57)</f>
        <v/>
      </c>
      <c r="K57" s="20" t="str">
        <f>IF(OR($A57="",N($B$9)=0),"",H57/$B$9)</f>
        <v/>
      </c>
      <c r="L57" s="19" t="str">
        <f>IF(OR($A57="",N($B$9)=0),"",$B$9-$B$10-H57-F57-G57)</f>
        <v/>
      </c>
      <c r="M57" s="21" t="str">
        <f>IF($A57="","",B57*$E$6+C57*$E$7+D57*$E$8+E57*$E$9)</f>
        <v/>
      </c>
      <c r="N57" s="19" t="str">
        <f>IF(OR($A57="",$B$7=""),"",$B$7-$A57)</f>
        <v/>
      </c>
      <c r="O57" s="22" t="str">
        <f>IF(OR($A57="",N57="",L57=""),"",IF(N57&gt;0,MAX(L57,0)/N57,""))</f>
        <v/>
      </c>
      <c r="P57" s="22" t="str">
        <f>IF(OR($A57="",$A56=""),"",IF($A57&gt;$A56,I57/($A57-$A56),""))</f>
        <v/>
      </c>
      <c r="Q57" s="22" t="str">
        <f>IF(OR($A57="",$B$8=""),"",IF($A57&gt;$B$8,H57/($A57-$B$8),""))</f>
        <v/>
      </c>
      <c r="S57" s="23" t="e">
        <f>IF($A57="",NA(),H57)</f>
        <v>#N/A</v>
      </c>
      <c r="T57" s="23" t="e">
        <f>IF(OR($A57="",N($B$9)=0),NA(),$B$9-$B$10)</f>
        <v>#N/A</v>
      </c>
    </row>
    <row r="58" spans="1:20" x14ac:dyDescent="0.25">
      <c r="A58" s="12"/>
      <c r="B58" s="10"/>
      <c r="C58" s="10"/>
      <c r="D58" s="10"/>
      <c r="E58" s="10"/>
      <c r="F58" s="10"/>
      <c r="G58" s="10"/>
      <c r="H58" s="19" t="str">
        <f>IF($A58="","",SUM(B58:E58))</f>
        <v/>
      </c>
      <c r="I58" s="24" t="str">
        <f>IF(OR($A58="",$A57=""),"",H58-H57)</f>
        <v/>
      </c>
      <c r="J58" s="19" t="str">
        <f>IF($A58="","",H58+F58)</f>
        <v/>
      </c>
      <c r="K58" s="20" t="str">
        <f>IF(OR($A58="",N($B$9)=0),"",H58/$B$9)</f>
        <v/>
      </c>
      <c r="L58" s="19" t="str">
        <f>IF(OR($A58="",N($B$9)=0),"",$B$9-$B$10-H58-F58-G58)</f>
        <v/>
      </c>
      <c r="M58" s="21" t="str">
        <f>IF($A58="","",B58*$E$6+C58*$E$7+D58*$E$8+E58*$E$9)</f>
        <v/>
      </c>
      <c r="N58" s="19" t="str">
        <f>IF(OR($A58="",$B$7=""),"",$B$7-$A58)</f>
        <v/>
      </c>
      <c r="O58" s="22" t="str">
        <f>IF(OR($A58="",N58="",L58=""),"",IF(N58&gt;0,MAX(L58,0)/N58,""))</f>
        <v/>
      </c>
      <c r="P58" s="22" t="str">
        <f>IF(OR($A58="",$A57=""),"",IF($A58&gt;$A57,I58/($A58-$A57),""))</f>
        <v/>
      </c>
      <c r="Q58" s="22" t="str">
        <f>IF(OR($A58="",$B$8=""),"",IF($A58&gt;$B$8,H58/($A58-$B$8),""))</f>
        <v/>
      </c>
      <c r="S58" s="23" t="e">
        <f>IF($A58="",NA(),H58)</f>
        <v>#N/A</v>
      </c>
      <c r="T58" s="23" t="e">
        <f>IF(OR($A58="",N($B$9)=0),NA(),$B$9-$B$10)</f>
        <v>#N/A</v>
      </c>
    </row>
    <row r="59" spans="1:20" x14ac:dyDescent="0.25">
      <c r="A59" s="12"/>
      <c r="B59" s="10"/>
      <c r="C59" s="10"/>
      <c r="D59" s="10"/>
      <c r="E59" s="10"/>
      <c r="F59" s="10"/>
      <c r="G59" s="10"/>
      <c r="H59" s="19" t="str">
        <f>IF($A59="","",SUM(B59:E59))</f>
        <v/>
      </c>
      <c r="I59" s="24" t="str">
        <f>IF(OR($A59="",$A58=""),"",H59-H58)</f>
        <v/>
      </c>
      <c r="J59" s="19" t="str">
        <f>IF($A59="","",H59+F59)</f>
        <v/>
      </c>
      <c r="K59" s="20" t="str">
        <f>IF(OR($A59="",N($B$9)=0),"",H59/$B$9)</f>
        <v/>
      </c>
      <c r="L59" s="19" t="str">
        <f>IF(OR($A59="",N($B$9)=0),"",$B$9-$B$10-H59-F59-G59)</f>
        <v/>
      </c>
      <c r="M59" s="21" t="str">
        <f>IF($A59="","",B59*$E$6+C59*$E$7+D59*$E$8+E59*$E$9)</f>
        <v/>
      </c>
      <c r="N59" s="19" t="str">
        <f>IF(OR($A59="",$B$7=""),"",$B$7-$A59)</f>
        <v/>
      </c>
      <c r="O59" s="22" t="str">
        <f>IF(OR($A59="",N59="",L59=""),"",IF(N59&gt;0,MAX(L59,0)/N59,""))</f>
        <v/>
      </c>
      <c r="P59" s="22" t="str">
        <f>IF(OR($A59="",$A58=""),"",IF($A59&gt;$A58,I59/($A59-$A58),""))</f>
        <v/>
      </c>
      <c r="Q59" s="22" t="str">
        <f>IF(OR($A59="",$B$8=""),"",IF($A59&gt;$B$8,H59/($A59-$B$8),""))</f>
        <v/>
      </c>
      <c r="S59" s="23" t="e">
        <f>IF($A59="",NA(),H59)</f>
        <v>#N/A</v>
      </c>
      <c r="T59" s="23" t="e">
        <f>IF(OR($A59="",N($B$9)=0),NA(),$B$9-$B$10)</f>
        <v>#N/A</v>
      </c>
    </row>
    <row r="60" spans="1:20" x14ac:dyDescent="0.25">
      <c r="A60" s="12"/>
      <c r="B60" s="10"/>
      <c r="C60" s="10"/>
      <c r="D60" s="10"/>
      <c r="E60" s="10"/>
      <c r="F60" s="10"/>
      <c r="G60" s="10"/>
      <c r="H60" s="19" t="str">
        <f>IF($A60="","",SUM(B60:E60))</f>
        <v/>
      </c>
      <c r="I60" s="24" t="str">
        <f>IF(OR($A60="",$A59=""),"",H60-H59)</f>
        <v/>
      </c>
      <c r="J60" s="19" t="str">
        <f>IF($A60="","",H60+F60)</f>
        <v/>
      </c>
      <c r="K60" s="20" t="str">
        <f>IF(OR($A60="",N($B$9)=0),"",H60/$B$9)</f>
        <v/>
      </c>
      <c r="L60" s="19" t="str">
        <f>IF(OR($A60="",N($B$9)=0),"",$B$9-$B$10-H60-F60-G60)</f>
        <v/>
      </c>
      <c r="M60" s="21" t="str">
        <f>IF($A60="","",B60*$E$6+C60*$E$7+D60*$E$8+E60*$E$9)</f>
        <v/>
      </c>
      <c r="N60" s="19" t="str">
        <f>IF(OR($A60="",$B$7=""),"",$B$7-$A60)</f>
        <v/>
      </c>
      <c r="O60" s="22" t="str">
        <f>IF(OR($A60="",N60="",L60=""),"",IF(N60&gt;0,MAX(L60,0)/N60,""))</f>
        <v/>
      </c>
      <c r="P60" s="22" t="str">
        <f>IF(OR($A60="",$A59=""),"",IF($A60&gt;$A59,I60/($A60-$A59),""))</f>
        <v/>
      </c>
      <c r="Q60" s="22" t="str">
        <f>IF(OR($A60="",$B$8=""),"",IF($A60&gt;$B$8,H60/($A60-$B$8),""))</f>
        <v/>
      </c>
      <c r="S60" s="23" t="e">
        <f>IF($A60="",NA(),H60)</f>
        <v>#N/A</v>
      </c>
      <c r="T60" s="23" t="e">
        <f>IF(OR($A60="",N($B$9)=0),NA(),$B$9-$B$10)</f>
        <v>#N/A</v>
      </c>
    </row>
    <row r="61" spans="1:20" x14ac:dyDescent="0.25">
      <c r="A61" s="12"/>
      <c r="B61" s="10"/>
      <c r="C61" s="10"/>
      <c r="D61" s="10"/>
      <c r="E61" s="10"/>
      <c r="F61" s="10"/>
      <c r="G61" s="10"/>
      <c r="H61" s="19" t="str">
        <f>IF($A61="","",SUM(B61:E61))</f>
        <v/>
      </c>
      <c r="I61" s="24" t="str">
        <f>IF(OR($A61="",$A60=""),"",H61-H60)</f>
        <v/>
      </c>
      <c r="J61" s="19" t="str">
        <f>IF($A61="","",H61+F61)</f>
        <v/>
      </c>
      <c r="K61" s="20" t="str">
        <f>IF(OR($A61="",N($B$9)=0),"",H61/$B$9)</f>
        <v/>
      </c>
      <c r="L61" s="19" t="str">
        <f>IF(OR($A61="",N($B$9)=0),"",$B$9-$B$10-H61-F61-G61)</f>
        <v/>
      </c>
      <c r="M61" s="21" t="str">
        <f>IF($A61="","",B61*$E$6+C61*$E$7+D61*$E$8+E61*$E$9)</f>
        <v/>
      </c>
      <c r="N61" s="19" t="str">
        <f>IF(OR($A61="",$B$7=""),"",$B$7-$A61)</f>
        <v/>
      </c>
      <c r="O61" s="22" t="str">
        <f>IF(OR($A61="",N61="",L61=""),"",IF(N61&gt;0,MAX(L61,0)/N61,""))</f>
        <v/>
      </c>
      <c r="P61" s="22" t="str">
        <f>IF(OR($A61="",$A60=""),"",IF($A61&gt;$A60,I61/($A61-$A60),""))</f>
        <v/>
      </c>
      <c r="Q61" s="22" t="str">
        <f>IF(OR($A61="",$B$8=""),"",IF($A61&gt;$B$8,H61/($A61-$B$8),""))</f>
        <v/>
      </c>
      <c r="S61" s="23" t="e">
        <f>IF($A61="",NA(),H61)</f>
        <v>#N/A</v>
      </c>
      <c r="T61" s="23" t="e">
        <f>IF(OR($A61="",N($B$9)=0),NA(),$B$9-$B$10)</f>
        <v>#N/A</v>
      </c>
    </row>
    <row r="62" spans="1:20" x14ac:dyDescent="0.25">
      <c r="A62" s="12"/>
      <c r="B62" s="10"/>
      <c r="C62" s="10"/>
      <c r="D62" s="10"/>
      <c r="E62" s="10"/>
      <c r="F62" s="10"/>
      <c r="G62" s="10"/>
      <c r="H62" s="19" t="str">
        <f>IF($A62="","",SUM(B62:E62))</f>
        <v/>
      </c>
      <c r="I62" s="24" t="str">
        <f>IF(OR($A62="",$A61=""),"",H62-H61)</f>
        <v/>
      </c>
      <c r="J62" s="19" t="str">
        <f>IF($A62="","",H62+F62)</f>
        <v/>
      </c>
      <c r="K62" s="20" t="str">
        <f>IF(OR($A62="",N($B$9)=0),"",H62/$B$9)</f>
        <v/>
      </c>
      <c r="L62" s="19" t="str">
        <f>IF(OR($A62="",N($B$9)=0),"",$B$9-$B$10-H62-F62-G62)</f>
        <v/>
      </c>
      <c r="M62" s="21" t="str">
        <f>IF($A62="","",B62*$E$6+C62*$E$7+D62*$E$8+E62*$E$9)</f>
        <v/>
      </c>
      <c r="N62" s="19" t="str">
        <f>IF(OR($A62="",$B$7=""),"",$B$7-$A62)</f>
        <v/>
      </c>
      <c r="O62" s="22" t="str">
        <f>IF(OR($A62="",N62="",L62=""),"",IF(N62&gt;0,MAX(L62,0)/N62,""))</f>
        <v/>
      </c>
      <c r="P62" s="22" t="str">
        <f>IF(OR($A62="",$A61=""),"",IF($A62&gt;$A61,I62/($A62-$A61),""))</f>
        <v/>
      </c>
      <c r="Q62" s="22" t="str">
        <f>IF(OR($A62="",$B$8=""),"",IF($A62&gt;$B$8,H62/($A62-$B$8),""))</f>
        <v/>
      </c>
      <c r="S62" s="23" t="e">
        <f>IF($A62="",NA(),H62)</f>
        <v>#N/A</v>
      </c>
      <c r="T62" s="23" t="e">
        <f>IF(OR($A62="",N($B$9)=0),NA(),$B$9-$B$10)</f>
        <v>#N/A</v>
      </c>
    </row>
    <row r="63" spans="1:20" x14ac:dyDescent="0.25">
      <c r="A63" s="12"/>
      <c r="B63" s="10"/>
      <c r="C63" s="10"/>
      <c r="D63" s="10"/>
      <c r="E63" s="10"/>
      <c r="F63" s="10"/>
      <c r="G63" s="10"/>
      <c r="H63" s="19" t="str">
        <f>IF($A63="","",SUM(B63:E63))</f>
        <v/>
      </c>
      <c r="I63" s="24" t="str">
        <f>IF(OR($A63="",$A62=""),"",H63-H62)</f>
        <v/>
      </c>
      <c r="J63" s="19" t="str">
        <f>IF($A63="","",H63+F63)</f>
        <v/>
      </c>
      <c r="K63" s="20" t="str">
        <f>IF(OR($A63="",N($B$9)=0),"",H63/$B$9)</f>
        <v/>
      </c>
      <c r="L63" s="19" t="str">
        <f>IF(OR($A63="",N($B$9)=0),"",$B$9-$B$10-H63-F63-G63)</f>
        <v/>
      </c>
      <c r="M63" s="21" t="str">
        <f>IF($A63="","",B63*$E$6+C63*$E$7+D63*$E$8+E63*$E$9)</f>
        <v/>
      </c>
      <c r="N63" s="19" t="str">
        <f>IF(OR($A63="",$B$7=""),"",$B$7-$A63)</f>
        <v/>
      </c>
      <c r="O63" s="22" t="str">
        <f>IF(OR($A63="",N63="",L63=""),"",IF(N63&gt;0,MAX(L63,0)/N63,""))</f>
        <v/>
      </c>
      <c r="P63" s="22" t="str">
        <f>IF(OR($A63="",$A62=""),"",IF($A63&gt;$A62,I63/($A63-$A62),""))</f>
        <v/>
      </c>
      <c r="Q63" s="22" t="str">
        <f>IF(OR($A63="",$B$8=""),"",IF($A63&gt;$B$8,H63/($A63-$B$8),""))</f>
        <v/>
      </c>
      <c r="S63" s="23" t="e">
        <f>IF($A63="",NA(),H63)</f>
        <v>#N/A</v>
      </c>
      <c r="T63" s="23" t="e">
        <f>IF(OR($A63="",N($B$9)=0),NA(),$B$9-$B$10)</f>
        <v>#N/A</v>
      </c>
    </row>
    <row r="64" spans="1:20" x14ac:dyDescent="0.25">
      <c r="A64" s="12"/>
      <c r="B64" s="10"/>
      <c r="C64" s="10"/>
      <c r="D64" s="10"/>
      <c r="E64" s="10"/>
      <c r="F64" s="10"/>
      <c r="G64" s="10"/>
      <c r="H64" s="19" t="str">
        <f>IF($A64="","",SUM(B64:E64))</f>
        <v/>
      </c>
      <c r="I64" s="24" t="str">
        <f>IF(OR($A64="",$A63=""),"",H64-H63)</f>
        <v/>
      </c>
      <c r="J64" s="19" t="str">
        <f>IF($A64="","",H64+F64)</f>
        <v/>
      </c>
      <c r="K64" s="20" t="str">
        <f>IF(OR($A64="",N($B$9)=0),"",H64/$B$9)</f>
        <v/>
      </c>
      <c r="L64" s="19" t="str">
        <f>IF(OR($A64="",N($B$9)=0),"",$B$9-$B$10-H64-F64-G64)</f>
        <v/>
      </c>
      <c r="M64" s="21" t="str">
        <f>IF($A64="","",B64*$E$6+C64*$E$7+D64*$E$8+E64*$E$9)</f>
        <v/>
      </c>
      <c r="N64" s="19" t="str">
        <f>IF(OR($A64="",$B$7=""),"",$B$7-$A64)</f>
        <v/>
      </c>
      <c r="O64" s="22" t="str">
        <f>IF(OR($A64="",N64="",L64=""),"",IF(N64&gt;0,MAX(L64,0)/N64,""))</f>
        <v/>
      </c>
      <c r="P64" s="22" t="str">
        <f>IF(OR($A64="",$A63=""),"",IF($A64&gt;$A63,I64/($A64-$A63),""))</f>
        <v/>
      </c>
      <c r="Q64" s="22" t="str">
        <f>IF(OR($A64="",$B$8=""),"",IF($A64&gt;$B$8,H64/($A64-$B$8),""))</f>
        <v/>
      </c>
      <c r="S64" s="23" t="e">
        <f>IF($A64="",NA(),H64)</f>
        <v>#N/A</v>
      </c>
      <c r="T64" s="23" t="e">
        <f>IF(OR($A64="",N($B$9)=0),NA(),$B$9-$B$10)</f>
        <v>#N/A</v>
      </c>
    </row>
    <row r="65" spans="1:20" x14ac:dyDescent="0.25">
      <c r="A65" s="12"/>
      <c r="B65" s="10"/>
      <c r="C65" s="10"/>
      <c r="D65" s="10"/>
      <c r="E65" s="10"/>
      <c r="F65" s="10"/>
      <c r="G65" s="10"/>
      <c r="H65" s="19" t="str">
        <f>IF($A65="","",SUM(B65:E65))</f>
        <v/>
      </c>
      <c r="I65" s="24" t="str">
        <f>IF(OR($A65="",$A64=""),"",H65-H64)</f>
        <v/>
      </c>
      <c r="J65" s="19" t="str">
        <f>IF($A65="","",H65+F65)</f>
        <v/>
      </c>
      <c r="K65" s="20" t="str">
        <f>IF(OR($A65="",N($B$9)=0),"",H65/$B$9)</f>
        <v/>
      </c>
      <c r="L65" s="19" t="str">
        <f>IF(OR($A65="",N($B$9)=0),"",$B$9-$B$10-H65-F65-G65)</f>
        <v/>
      </c>
      <c r="M65" s="21" t="str">
        <f>IF($A65="","",B65*$E$6+C65*$E$7+D65*$E$8+E65*$E$9)</f>
        <v/>
      </c>
      <c r="N65" s="19" t="str">
        <f>IF(OR($A65="",$B$7=""),"",$B$7-$A65)</f>
        <v/>
      </c>
      <c r="O65" s="22" t="str">
        <f>IF(OR($A65="",N65="",L65=""),"",IF(N65&gt;0,MAX(L65,0)/N65,""))</f>
        <v/>
      </c>
      <c r="P65" s="22" t="str">
        <f>IF(OR($A65="",$A64=""),"",IF($A65&gt;$A64,I65/($A65-$A64),""))</f>
        <v/>
      </c>
      <c r="Q65" s="22" t="str">
        <f>IF(OR($A65="",$B$8=""),"",IF($A65&gt;$B$8,H65/($A65-$B$8),""))</f>
        <v/>
      </c>
      <c r="S65" s="23" t="e">
        <f>IF($A65="",NA(),H65)</f>
        <v>#N/A</v>
      </c>
      <c r="T65" s="23" t="e">
        <f>IF(OR($A65="",N($B$9)=0),NA(),$B$9-$B$10)</f>
        <v>#N/A</v>
      </c>
    </row>
    <row r="66" spans="1:20" x14ac:dyDescent="0.25">
      <c r="A66" s="12"/>
      <c r="B66" s="10"/>
      <c r="C66" s="10"/>
      <c r="D66" s="10"/>
      <c r="E66" s="10"/>
      <c r="F66" s="10"/>
      <c r="G66" s="10"/>
      <c r="H66" s="19" t="str">
        <f>IF($A66="","",SUM(B66:E66))</f>
        <v/>
      </c>
      <c r="I66" s="24" t="str">
        <f>IF(OR($A66="",$A65=""),"",H66-H65)</f>
        <v/>
      </c>
      <c r="J66" s="19" t="str">
        <f>IF($A66="","",H66+F66)</f>
        <v/>
      </c>
      <c r="K66" s="20" t="str">
        <f>IF(OR($A66="",N($B$9)=0),"",H66/$B$9)</f>
        <v/>
      </c>
      <c r="L66" s="19" t="str">
        <f>IF(OR($A66="",N($B$9)=0),"",$B$9-$B$10-H66-F66-G66)</f>
        <v/>
      </c>
      <c r="M66" s="21" t="str">
        <f>IF($A66="","",B66*$E$6+C66*$E$7+D66*$E$8+E66*$E$9)</f>
        <v/>
      </c>
      <c r="N66" s="19" t="str">
        <f>IF(OR($A66="",$B$7=""),"",$B$7-$A66)</f>
        <v/>
      </c>
      <c r="O66" s="22" t="str">
        <f>IF(OR($A66="",N66="",L66=""),"",IF(N66&gt;0,MAX(L66,0)/N66,""))</f>
        <v/>
      </c>
      <c r="P66" s="22" t="str">
        <f>IF(OR($A66="",$A65=""),"",IF($A66&gt;$A65,I66/($A66-$A65),""))</f>
        <v/>
      </c>
      <c r="Q66" s="22" t="str">
        <f>IF(OR($A66="",$B$8=""),"",IF($A66&gt;$B$8,H66/($A66-$B$8),""))</f>
        <v/>
      </c>
      <c r="S66" s="23" t="e">
        <f>IF($A66="",NA(),H66)</f>
        <v>#N/A</v>
      </c>
      <c r="T66" s="23" t="e">
        <f>IF(OR($A66="",N($B$9)=0),NA(),$B$9-$B$10)</f>
        <v>#N/A</v>
      </c>
    </row>
    <row r="67" spans="1:20" x14ac:dyDescent="0.25">
      <c r="A67" s="12"/>
      <c r="B67" s="10"/>
      <c r="C67" s="10"/>
      <c r="D67" s="10"/>
      <c r="E67" s="10"/>
      <c r="F67" s="10"/>
      <c r="G67" s="10"/>
      <c r="H67" s="19" t="str">
        <f>IF($A67="","",SUM(B67:E67))</f>
        <v/>
      </c>
      <c r="I67" s="24" t="str">
        <f>IF(OR($A67="",$A66=""),"",H67-H66)</f>
        <v/>
      </c>
      <c r="J67" s="19" t="str">
        <f>IF($A67="","",H67+F67)</f>
        <v/>
      </c>
      <c r="K67" s="20" t="str">
        <f>IF(OR($A67="",N($B$9)=0),"",H67/$B$9)</f>
        <v/>
      </c>
      <c r="L67" s="19" t="str">
        <f>IF(OR($A67="",N($B$9)=0),"",$B$9-$B$10-H67-F67-G67)</f>
        <v/>
      </c>
      <c r="M67" s="21" t="str">
        <f>IF($A67="","",B67*$E$6+C67*$E$7+D67*$E$8+E67*$E$9)</f>
        <v/>
      </c>
      <c r="N67" s="19" t="str">
        <f>IF(OR($A67="",$B$7=""),"",$B$7-$A67)</f>
        <v/>
      </c>
      <c r="O67" s="22" t="str">
        <f>IF(OR($A67="",N67="",L67=""),"",IF(N67&gt;0,MAX(L67,0)/N67,""))</f>
        <v/>
      </c>
      <c r="P67" s="22" t="str">
        <f>IF(OR($A67="",$A66=""),"",IF($A67&gt;$A66,I67/($A67-$A66),""))</f>
        <v/>
      </c>
      <c r="Q67" s="22" t="str">
        <f>IF(OR($A67="",$B$8=""),"",IF($A67&gt;$B$8,H67/($A67-$B$8),""))</f>
        <v/>
      </c>
      <c r="S67" s="23" t="e">
        <f>IF($A67="",NA(),H67)</f>
        <v>#N/A</v>
      </c>
      <c r="T67" s="23" t="e">
        <f>IF(OR($A67="",N($B$9)=0),NA(),$B$9-$B$10)</f>
        <v>#N/A</v>
      </c>
    </row>
    <row r="68" spans="1:20" x14ac:dyDescent="0.25">
      <c r="A68" s="12"/>
      <c r="B68" s="10"/>
      <c r="C68" s="10"/>
      <c r="D68" s="10"/>
      <c r="E68" s="10"/>
      <c r="F68" s="10"/>
      <c r="G68" s="10"/>
      <c r="H68" s="19" t="str">
        <f>IF($A68="","",SUM(B68:E68))</f>
        <v/>
      </c>
      <c r="I68" s="24" t="str">
        <f>IF(OR($A68="",$A67=""),"",H68-H67)</f>
        <v/>
      </c>
      <c r="J68" s="19" t="str">
        <f>IF($A68="","",H68+F68)</f>
        <v/>
      </c>
      <c r="K68" s="20" t="str">
        <f>IF(OR($A68="",N($B$9)=0),"",H68/$B$9)</f>
        <v/>
      </c>
      <c r="L68" s="19" t="str">
        <f>IF(OR($A68="",N($B$9)=0),"",$B$9-$B$10-H68-F68-G68)</f>
        <v/>
      </c>
      <c r="M68" s="21" t="str">
        <f>IF($A68="","",B68*$E$6+C68*$E$7+D68*$E$8+E68*$E$9)</f>
        <v/>
      </c>
      <c r="N68" s="19" t="str">
        <f>IF(OR($A68="",$B$7=""),"",$B$7-$A68)</f>
        <v/>
      </c>
      <c r="O68" s="22" t="str">
        <f>IF(OR($A68="",N68="",L68=""),"",IF(N68&gt;0,MAX(L68,0)/N68,""))</f>
        <v/>
      </c>
      <c r="P68" s="22" t="str">
        <f>IF(OR($A68="",$A67=""),"",IF($A68&gt;$A67,I68/($A68-$A67),""))</f>
        <v/>
      </c>
      <c r="Q68" s="22" t="str">
        <f>IF(OR($A68="",$B$8=""),"",IF($A68&gt;$B$8,H68/($A68-$B$8),""))</f>
        <v/>
      </c>
      <c r="S68" s="23" t="e">
        <f>IF($A68="",NA(),H68)</f>
        <v>#N/A</v>
      </c>
      <c r="T68" s="23" t="e">
        <f>IF(OR($A68="",N($B$9)=0),NA(),$B$9-$B$10)</f>
        <v>#N/A</v>
      </c>
    </row>
    <row r="69" spans="1:20" x14ac:dyDescent="0.25">
      <c r="A69" s="12"/>
      <c r="B69" s="10"/>
      <c r="C69" s="10"/>
      <c r="D69" s="10"/>
      <c r="E69" s="10"/>
      <c r="F69" s="10"/>
      <c r="G69" s="10"/>
      <c r="H69" s="19" t="str">
        <f>IF($A69="","",SUM(B69:E69))</f>
        <v/>
      </c>
      <c r="I69" s="24" t="str">
        <f>IF(OR($A69="",$A68=""),"",H69-H68)</f>
        <v/>
      </c>
      <c r="J69" s="19" t="str">
        <f>IF($A69="","",H69+F69)</f>
        <v/>
      </c>
      <c r="K69" s="20" t="str">
        <f>IF(OR($A69="",N($B$9)=0),"",H69/$B$9)</f>
        <v/>
      </c>
      <c r="L69" s="19" t="str">
        <f>IF(OR($A69="",N($B$9)=0),"",$B$9-$B$10-H69-F69-G69)</f>
        <v/>
      </c>
      <c r="M69" s="21" t="str">
        <f>IF($A69="","",B69*$E$6+C69*$E$7+D69*$E$8+E69*$E$9)</f>
        <v/>
      </c>
      <c r="N69" s="19" t="str">
        <f>IF(OR($A69="",$B$7=""),"",$B$7-$A69)</f>
        <v/>
      </c>
      <c r="O69" s="22" t="str">
        <f>IF(OR($A69="",N69="",L69=""),"",IF(N69&gt;0,MAX(L69,0)/N69,""))</f>
        <v/>
      </c>
      <c r="P69" s="22" t="str">
        <f>IF(OR($A69="",$A68=""),"",IF($A69&gt;$A68,I69/($A69-$A68),""))</f>
        <v/>
      </c>
      <c r="Q69" s="22" t="str">
        <f>IF(OR($A69="",$B$8=""),"",IF($A69&gt;$B$8,H69/($A69-$B$8),""))</f>
        <v/>
      </c>
      <c r="S69" s="23" t="e">
        <f>IF($A69="",NA(),H69)</f>
        <v>#N/A</v>
      </c>
      <c r="T69" s="23" t="e">
        <f>IF(OR($A69="",N($B$9)=0),NA(),$B$9-$B$10)</f>
        <v>#N/A</v>
      </c>
    </row>
    <row r="70" spans="1:20" x14ac:dyDescent="0.25">
      <c r="A70" s="12"/>
      <c r="B70" s="10"/>
      <c r="C70" s="10"/>
      <c r="D70" s="10"/>
      <c r="E70" s="10"/>
      <c r="F70" s="10"/>
      <c r="G70" s="10"/>
      <c r="H70" s="19" t="str">
        <f>IF($A70="","",SUM(B70:E70))</f>
        <v/>
      </c>
      <c r="I70" s="24" t="str">
        <f>IF(OR($A70="",$A69=""),"",H70-H69)</f>
        <v/>
      </c>
      <c r="J70" s="19" t="str">
        <f>IF($A70="","",H70+F70)</f>
        <v/>
      </c>
      <c r="K70" s="20" t="str">
        <f>IF(OR($A70="",N($B$9)=0),"",H70/$B$9)</f>
        <v/>
      </c>
      <c r="L70" s="19" t="str">
        <f>IF(OR($A70="",N($B$9)=0),"",$B$9-$B$10-H70-F70-G70)</f>
        <v/>
      </c>
      <c r="M70" s="21" t="str">
        <f>IF($A70="","",B70*$E$6+C70*$E$7+D70*$E$8+E70*$E$9)</f>
        <v/>
      </c>
      <c r="N70" s="19" t="str">
        <f>IF(OR($A70="",$B$7=""),"",$B$7-$A70)</f>
        <v/>
      </c>
      <c r="O70" s="22" t="str">
        <f>IF(OR($A70="",N70="",L70=""),"",IF(N70&gt;0,MAX(L70,0)/N70,""))</f>
        <v/>
      </c>
      <c r="P70" s="22" t="str">
        <f>IF(OR($A70="",$A69=""),"",IF($A70&gt;$A69,I70/($A70-$A69),""))</f>
        <v/>
      </c>
      <c r="Q70" s="22" t="str">
        <f>IF(OR($A70="",$B$8=""),"",IF($A70&gt;$B$8,H70/($A70-$B$8),""))</f>
        <v/>
      </c>
      <c r="S70" s="23" t="e">
        <f>IF($A70="",NA(),H70)</f>
        <v>#N/A</v>
      </c>
      <c r="T70" s="23" t="e">
        <f>IF(OR($A70="",N($B$9)=0),NA(),$B$9-$B$10)</f>
        <v>#N/A</v>
      </c>
    </row>
    <row r="71" spans="1:20" x14ac:dyDescent="0.25">
      <c r="A71" s="12"/>
      <c r="B71" s="10"/>
      <c r="C71" s="10"/>
      <c r="D71" s="10"/>
      <c r="E71" s="10"/>
      <c r="F71" s="10"/>
      <c r="G71" s="10"/>
      <c r="H71" s="19" t="str">
        <f>IF($A71="","",SUM(B71:E71))</f>
        <v/>
      </c>
      <c r="I71" s="24" t="str">
        <f>IF(OR($A71="",$A70=""),"",H71-H70)</f>
        <v/>
      </c>
      <c r="J71" s="19" t="str">
        <f>IF($A71="","",H71+F71)</f>
        <v/>
      </c>
      <c r="K71" s="20" t="str">
        <f>IF(OR($A71="",N($B$9)=0),"",H71/$B$9)</f>
        <v/>
      </c>
      <c r="L71" s="19" t="str">
        <f>IF(OR($A71="",N($B$9)=0),"",$B$9-$B$10-H71-F71-G71)</f>
        <v/>
      </c>
      <c r="M71" s="21" t="str">
        <f>IF($A71="","",B71*$E$6+C71*$E$7+D71*$E$8+E71*$E$9)</f>
        <v/>
      </c>
      <c r="N71" s="19" t="str">
        <f>IF(OR($A71="",$B$7=""),"",$B$7-$A71)</f>
        <v/>
      </c>
      <c r="O71" s="22" t="str">
        <f>IF(OR($A71="",N71="",L71=""),"",IF(N71&gt;0,MAX(L71,0)/N71,""))</f>
        <v/>
      </c>
      <c r="P71" s="22" t="str">
        <f>IF(OR($A71="",$A70=""),"",IF($A71&gt;$A70,I71/($A71-$A70),""))</f>
        <v/>
      </c>
      <c r="Q71" s="22" t="str">
        <f>IF(OR($A71="",$B$8=""),"",IF($A71&gt;$B$8,H71/($A71-$B$8),""))</f>
        <v/>
      </c>
      <c r="S71" s="23" t="e">
        <f>IF($A71="",NA(),H71)</f>
        <v>#N/A</v>
      </c>
      <c r="T71" s="23" t="e">
        <f>IF(OR($A71="",N($B$9)=0),NA(),$B$9-$B$10)</f>
        <v>#N/A</v>
      </c>
    </row>
    <row r="72" spans="1:20" x14ac:dyDescent="0.25">
      <c r="A72" s="12"/>
      <c r="B72" s="10"/>
      <c r="C72" s="10"/>
      <c r="D72" s="10"/>
      <c r="E72" s="10"/>
      <c r="F72" s="10"/>
      <c r="G72" s="10"/>
      <c r="H72" s="19" t="str">
        <f>IF($A72="","",SUM(B72:E72))</f>
        <v/>
      </c>
      <c r="I72" s="24" t="str">
        <f>IF(OR($A72="",$A71=""),"",H72-H71)</f>
        <v/>
      </c>
      <c r="J72" s="19" t="str">
        <f>IF($A72="","",H72+F72)</f>
        <v/>
      </c>
      <c r="K72" s="20" t="str">
        <f>IF(OR($A72="",N($B$9)=0),"",H72/$B$9)</f>
        <v/>
      </c>
      <c r="L72" s="19" t="str">
        <f>IF(OR($A72="",N($B$9)=0),"",$B$9-$B$10-H72-F72-G72)</f>
        <v/>
      </c>
      <c r="M72" s="21" t="str">
        <f>IF($A72="","",B72*$E$6+C72*$E$7+D72*$E$8+E72*$E$9)</f>
        <v/>
      </c>
      <c r="N72" s="19" t="str">
        <f>IF(OR($A72="",$B$7=""),"",$B$7-$A72)</f>
        <v/>
      </c>
      <c r="O72" s="22" t="str">
        <f>IF(OR($A72="",N72="",L72=""),"",IF(N72&gt;0,MAX(L72,0)/N72,""))</f>
        <v/>
      </c>
      <c r="P72" s="22" t="str">
        <f>IF(OR($A72="",$A71=""),"",IF($A72&gt;$A71,I72/($A72-$A71),""))</f>
        <v/>
      </c>
      <c r="Q72" s="22" t="str">
        <f>IF(OR($A72="",$B$8=""),"",IF($A72&gt;$B$8,H72/($A72-$B$8),""))</f>
        <v/>
      </c>
      <c r="S72" s="23" t="e">
        <f>IF($A72="",NA(),H72)</f>
        <v>#N/A</v>
      </c>
      <c r="T72" s="23" t="e">
        <f>IF(OR($A72="",N($B$9)=0),NA(),$B$9-$B$10)</f>
        <v>#N/A</v>
      </c>
    </row>
    <row r="73" spans="1:20" x14ac:dyDescent="0.25">
      <c r="A73" s="12"/>
      <c r="B73" s="10"/>
      <c r="C73" s="10"/>
      <c r="D73" s="10"/>
      <c r="E73" s="10"/>
      <c r="F73" s="10"/>
      <c r="G73" s="10"/>
      <c r="H73" s="19" t="str">
        <f>IF($A73="","",SUM(B73:E73))</f>
        <v/>
      </c>
      <c r="I73" s="24" t="str">
        <f>IF(OR($A73="",$A72=""),"",H73-H72)</f>
        <v/>
      </c>
      <c r="J73" s="19" t="str">
        <f>IF($A73="","",H73+F73)</f>
        <v/>
      </c>
      <c r="K73" s="20" t="str">
        <f>IF(OR($A73="",N($B$9)=0),"",H73/$B$9)</f>
        <v/>
      </c>
      <c r="L73" s="19" t="str">
        <f>IF(OR($A73="",N($B$9)=0),"",$B$9-$B$10-H73-F73-G73)</f>
        <v/>
      </c>
      <c r="M73" s="21" t="str">
        <f>IF($A73="","",B73*$E$6+C73*$E$7+D73*$E$8+E73*$E$9)</f>
        <v/>
      </c>
      <c r="N73" s="19" t="str">
        <f>IF(OR($A73="",$B$7=""),"",$B$7-$A73)</f>
        <v/>
      </c>
      <c r="O73" s="22" t="str">
        <f>IF(OR($A73="",N73="",L73=""),"",IF(N73&gt;0,MAX(L73,0)/N73,""))</f>
        <v/>
      </c>
      <c r="P73" s="22" t="str">
        <f>IF(OR($A73="",$A72=""),"",IF($A73&gt;$A72,I73/($A73-$A72),""))</f>
        <v/>
      </c>
      <c r="Q73" s="22" t="str">
        <f>IF(OR($A73="",$B$8=""),"",IF($A73&gt;$B$8,H73/($A73-$B$8),""))</f>
        <v/>
      </c>
      <c r="S73" s="23" t="e">
        <f>IF($A73="",NA(),H73)</f>
        <v>#N/A</v>
      </c>
      <c r="T73" s="23" t="e">
        <f>IF(OR($A73="",N($B$9)=0),NA(),$B$9-$B$10)</f>
        <v>#N/A</v>
      </c>
    </row>
    <row r="74" spans="1:20" x14ac:dyDescent="0.25">
      <c r="A74" s="12"/>
      <c r="B74" s="10"/>
      <c r="C74" s="10"/>
      <c r="D74" s="10"/>
      <c r="E74" s="10"/>
      <c r="F74" s="10"/>
      <c r="G74" s="10"/>
      <c r="H74" s="19" t="str">
        <f>IF($A74="","",SUM(B74:E74))</f>
        <v/>
      </c>
      <c r="I74" s="24" t="str">
        <f>IF(OR($A74="",$A73=""),"",H74-H73)</f>
        <v/>
      </c>
      <c r="J74" s="19" t="str">
        <f>IF($A74="","",H74+F74)</f>
        <v/>
      </c>
      <c r="K74" s="20" t="str">
        <f>IF(OR($A74="",N($B$9)=0),"",H74/$B$9)</f>
        <v/>
      </c>
      <c r="L74" s="19" t="str">
        <f>IF(OR($A74="",N($B$9)=0),"",$B$9-$B$10-H74-F74-G74)</f>
        <v/>
      </c>
      <c r="M74" s="21" t="str">
        <f>IF($A74="","",B74*$E$6+C74*$E$7+D74*$E$8+E74*$E$9)</f>
        <v/>
      </c>
      <c r="N74" s="19" t="str">
        <f>IF(OR($A74="",$B$7=""),"",$B$7-$A74)</f>
        <v/>
      </c>
      <c r="O74" s="22" t="str">
        <f>IF(OR($A74="",N74="",L74=""),"",IF(N74&gt;0,MAX(L74,0)/N74,""))</f>
        <v/>
      </c>
      <c r="P74" s="22" t="str">
        <f>IF(OR($A74="",$A73=""),"",IF($A74&gt;$A73,I74/($A74-$A73),""))</f>
        <v/>
      </c>
      <c r="Q74" s="22" t="str">
        <f>IF(OR($A74="",$B$8=""),"",IF($A74&gt;$B$8,H74/($A74-$B$8),""))</f>
        <v/>
      </c>
      <c r="S74" s="23" t="e">
        <f>IF($A74="",NA(),H74)</f>
        <v>#N/A</v>
      </c>
      <c r="T74" s="23" t="e">
        <f>IF(OR($A74="",N($B$9)=0),NA(),$B$9-$B$10)</f>
        <v>#N/A</v>
      </c>
    </row>
    <row r="75" spans="1:20" x14ac:dyDescent="0.25">
      <c r="A75" s="12"/>
      <c r="B75" s="10"/>
      <c r="C75" s="10"/>
      <c r="D75" s="10"/>
      <c r="E75" s="10"/>
      <c r="F75" s="10"/>
      <c r="G75" s="10"/>
      <c r="H75" s="19" t="str">
        <f>IF($A75="","",SUM(B75:E75))</f>
        <v/>
      </c>
      <c r="I75" s="24" t="str">
        <f>IF(OR($A75="",$A74=""),"",H75-H74)</f>
        <v/>
      </c>
      <c r="J75" s="19" t="str">
        <f>IF($A75="","",H75+F75)</f>
        <v/>
      </c>
      <c r="K75" s="20" t="str">
        <f>IF(OR($A75="",N($B$9)=0),"",H75/$B$9)</f>
        <v/>
      </c>
      <c r="L75" s="19" t="str">
        <f>IF(OR($A75="",N($B$9)=0),"",$B$9-$B$10-H75-F75-G75)</f>
        <v/>
      </c>
      <c r="M75" s="21" t="str">
        <f>IF($A75="","",B75*$E$6+C75*$E$7+D75*$E$8+E75*$E$9)</f>
        <v/>
      </c>
      <c r="N75" s="19" t="str">
        <f>IF(OR($A75="",$B$7=""),"",$B$7-$A75)</f>
        <v/>
      </c>
      <c r="O75" s="22" t="str">
        <f>IF(OR($A75="",N75="",L75=""),"",IF(N75&gt;0,MAX(L75,0)/N75,""))</f>
        <v/>
      </c>
      <c r="P75" s="22" t="str">
        <f>IF(OR($A75="",$A74=""),"",IF($A75&gt;$A74,I75/($A75-$A74),""))</f>
        <v/>
      </c>
      <c r="Q75" s="22" t="str">
        <f>IF(OR($A75="",$B$8=""),"",IF($A75&gt;$B$8,H75/($A75-$B$8),""))</f>
        <v/>
      </c>
      <c r="S75" s="23" t="e">
        <f>IF($A75="",NA(),H75)</f>
        <v>#N/A</v>
      </c>
      <c r="T75" s="23" t="e">
        <f>IF(OR($A75="",N($B$9)=0),NA(),$B$9-$B$10)</f>
        <v>#N/A</v>
      </c>
    </row>
    <row r="76" spans="1:20" x14ac:dyDescent="0.25">
      <c r="A76" s="12"/>
      <c r="B76" s="10"/>
      <c r="C76" s="10"/>
      <c r="D76" s="10"/>
      <c r="E76" s="10"/>
      <c r="F76" s="10"/>
      <c r="G76" s="10"/>
      <c r="H76" s="19" t="str">
        <f>IF($A76="","",SUM(B76:E76))</f>
        <v/>
      </c>
      <c r="I76" s="24" t="str">
        <f>IF(OR($A76="",$A75=""),"",H76-H75)</f>
        <v/>
      </c>
      <c r="J76" s="19" t="str">
        <f>IF($A76="","",H76+F76)</f>
        <v/>
      </c>
      <c r="K76" s="20" t="str">
        <f>IF(OR($A76="",N($B$9)=0),"",H76/$B$9)</f>
        <v/>
      </c>
      <c r="L76" s="19" t="str">
        <f>IF(OR($A76="",N($B$9)=0),"",$B$9-$B$10-H76-F76-G76)</f>
        <v/>
      </c>
      <c r="M76" s="21" t="str">
        <f>IF($A76="","",B76*$E$6+C76*$E$7+D76*$E$8+E76*$E$9)</f>
        <v/>
      </c>
      <c r="N76" s="19" t="str">
        <f>IF(OR($A76="",$B$7=""),"",$B$7-$A76)</f>
        <v/>
      </c>
      <c r="O76" s="22" t="str">
        <f>IF(OR($A76="",N76="",L76=""),"",IF(N76&gt;0,MAX(L76,0)/N76,""))</f>
        <v/>
      </c>
      <c r="P76" s="22" t="str">
        <f>IF(OR($A76="",$A75=""),"",IF($A76&gt;$A75,I76/($A76-$A75),""))</f>
        <v/>
      </c>
      <c r="Q76" s="22" t="str">
        <f>IF(OR($A76="",$B$8=""),"",IF($A76&gt;$B$8,H76/($A76-$B$8),""))</f>
        <v/>
      </c>
      <c r="S76" s="23" t="e">
        <f>IF($A76="",NA(),H76)</f>
        <v>#N/A</v>
      </c>
      <c r="T76" s="23" t="e">
        <f>IF(OR($A76="",N($B$9)=0),NA(),$B$9-$B$10)</f>
        <v>#N/A</v>
      </c>
    </row>
    <row r="77" spans="1:20" x14ac:dyDescent="0.25">
      <c r="A77" s="12"/>
      <c r="B77" s="10"/>
      <c r="C77" s="10"/>
      <c r="D77" s="10"/>
      <c r="E77" s="10"/>
      <c r="F77" s="10"/>
      <c r="G77" s="10"/>
      <c r="H77" s="19" t="str">
        <f>IF($A77="","",SUM(B77:E77))</f>
        <v/>
      </c>
      <c r="I77" s="24" t="str">
        <f>IF(OR($A77="",$A76=""),"",H77-H76)</f>
        <v/>
      </c>
      <c r="J77" s="19" t="str">
        <f>IF($A77="","",H77+F77)</f>
        <v/>
      </c>
      <c r="K77" s="20" t="str">
        <f>IF(OR($A77="",N($B$9)=0),"",H77/$B$9)</f>
        <v/>
      </c>
      <c r="L77" s="19" t="str">
        <f>IF(OR($A77="",N($B$9)=0),"",$B$9-$B$10-H77-F77-G77)</f>
        <v/>
      </c>
      <c r="M77" s="21" t="str">
        <f>IF($A77="","",B77*$E$6+C77*$E$7+D77*$E$8+E77*$E$9)</f>
        <v/>
      </c>
      <c r="N77" s="19" t="str">
        <f>IF(OR($A77="",$B$7=""),"",$B$7-$A77)</f>
        <v/>
      </c>
      <c r="O77" s="22" t="str">
        <f>IF(OR($A77="",N77="",L77=""),"",IF(N77&gt;0,MAX(L77,0)/N77,""))</f>
        <v/>
      </c>
      <c r="P77" s="22" t="str">
        <f>IF(OR($A77="",$A76=""),"",IF($A77&gt;$A76,I77/($A77-$A76),""))</f>
        <v/>
      </c>
      <c r="Q77" s="22" t="str">
        <f>IF(OR($A77="",$B$8=""),"",IF($A77&gt;$B$8,H77/($A77-$B$8),""))</f>
        <v/>
      </c>
      <c r="S77" s="23" t="e">
        <f>IF($A77="",NA(),H77)</f>
        <v>#N/A</v>
      </c>
      <c r="T77" s="23" t="e">
        <f>IF(OR($A77="",N($B$9)=0),NA(),$B$9-$B$10)</f>
        <v>#N/A</v>
      </c>
    </row>
    <row r="78" spans="1:20" x14ac:dyDescent="0.25">
      <c r="A78" s="12"/>
      <c r="B78" s="10"/>
      <c r="C78" s="10"/>
      <c r="D78" s="10"/>
      <c r="E78" s="10"/>
      <c r="F78" s="10"/>
      <c r="G78" s="10"/>
      <c r="H78" s="19" t="str">
        <f>IF($A78="","",SUM(B78:E78))</f>
        <v/>
      </c>
      <c r="I78" s="24" t="str">
        <f>IF(OR($A78="",$A77=""),"",H78-H77)</f>
        <v/>
      </c>
      <c r="J78" s="19" t="str">
        <f>IF($A78="","",H78+F78)</f>
        <v/>
      </c>
      <c r="K78" s="20" t="str">
        <f>IF(OR($A78="",N($B$9)=0),"",H78/$B$9)</f>
        <v/>
      </c>
      <c r="L78" s="19" t="str">
        <f>IF(OR($A78="",N($B$9)=0),"",$B$9-$B$10-H78-F78-G78)</f>
        <v/>
      </c>
      <c r="M78" s="21" t="str">
        <f>IF($A78="","",B78*$E$6+C78*$E$7+D78*$E$8+E78*$E$9)</f>
        <v/>
      </c>
      <c r="N78" s="19" t="str">
        <f>IF(OR($A78="",$B$7=""),"",$B$7-$A78)</f>
        <v/>
      </c>
      <c r="O78" s="22" t="str">
        <f>IF(OR($A78="",N78="",L78=""),"",IF(N78&gt;0,MAX(L78,0)/N78,""))</f>
        <v/>
      </c>
      <c r="P78" s="22" t="str">
        <f>IF(OR($A78="",$A77=""),"",IF($A78&gt;$A77,I78/($A78-$A77),""))</f>
        <v/>
      </c>
      <c r="Q78" s="22" t="str">
        <f>IF(OR($A78="",$B$8=""),"",IF($A78&gt;$B$8,H78/($A78-$B$8),""))</f>
        <v/>
      </c>
      <c r="S78" s="23" t="e">
        <f>IF($A78="",NA(),H78)</f>
        <v>#N/A</v>
      </c>
      <c r="T78" s="23" t="e">
        <f>IF(OR($A78="",N($B$9)=0),NA(),$B$9-$B$10)</f>
        <v>#N/A</v>
      </c>
    </row>
    <row r="79" spans="1:20" x14ac:dyDescent="0.25">
      <c r="A79" s="12"/>
      <c r="B79" s="10"/>
      <c r="C79" s="10"/>
      <c r="D79" s="10"/>
      <c r="E79" s="10"/>
      <c r="F79" s="10"/>
      <c r="G79" s="10"/>
      <c r="H79" s="19" t="str">
        <f>IF($A79="","",SUM(B79:E79))</f>
        <v/>
      </c>
      <c r="I79" s="24" t="str">
        <f>IF(OR($A79="",$A78=""),"",H79-H78)</f>
        <v/>
      </c>
      <c r="J79" s="19" t="str">
        <f>IF($A79="","",H79+F79)</f>
        <v/>
      </c>
      <c r="K79" s="20" t="str">
        <f>IF(OR($A79="",N($B$9)=0),"",H79/$B$9)</f>
        <v/>
      </c>
      <c r="L79" s="19" t="str">
        <f>IF(OR($A79="",N($B$9)=0),"",$B$9-$B$10-H79-F79-G79)</f>
        <v/>
      </c>
      <c r="M79" s="21" t="str">
        <f>IF($A79="","",B79*$E$6+C79*$E$7+D79*$E$8+E79*$E$9)</f>
        <v/>
      </c>
      <c r="N79" s="19" t="str">
        <f>IF(OR($A79="",$B$7=""),"",$B$7-$A79)</f>
        <v/>
      </c>
      <c r="O79" s="22" t="str">
        <f>IF(OR($A79="",N79="",L79=""),"",IF(N79&gt;0,MAX(L79,0)/N79,""))</f>
        <v/>
      </c>
      <c r="P79" s="22" t="str">
        <f>IF(OR($A79="",$A78=""),"",IF($A79&gt;$A78,I79/($A79-$A78),""))</f>
        <v/>
      </c>
      <c r="Q79" s="22" t="str">
        <f>IF(OR($A79="",$B$8=""),"",IF($A79&gt;$B$8,H79/($A79-$B$8),""))</f>
        <v/>
      </c>
      <c r="S79" s="23" t="e">
        <f>IF($A79="",NA(),H79)</f>
        <v>#N/A</v>
      </c>
      <c r="T79" s="23" t="e">
        <f>IF(OR($A79="",N($B$9)=0),NA(),$B$9-$B$10)</f>
        <v>#N/A</v>
      </c>
    </row>
    <row r="80" spans="1:20" x14ac:dyDescent="0.25">
      <c r="A80" s="12"/>
      <c r="B80" s="10"/>
      <c r="C80" s="10"/>
      <c r="D80" s="10"/>
      <c r="E80" s="10"/>
      <c r="F80" s="10"/>
      <c r="G80" s="10"/>
      <c r="H80" s="19" t="str">
        <f>IF($A80="","",SUM(B80:E80))</f>
        <v/>
      </c>
      <c r="I80" s="24" t="str">
        <f>IF(OR($A80="",$A79=""),"",H80-H79)</f>
        <v/>
      </c>
      <c r="J80" s="19" t="str">
        <f>IF($A80="","",H80+F80)</f>
        <v/>
      </c>
      <c r="K80" s="20" t="str">
        <f>IF(OR($A80="",N($B$9)=0),"",H80/$B$9)</f>
        <v/>
      </c>
      <c r="L80" s="19" t="str">
        <f>IF(OR($A80="",N($B$9)=0),"",$B$9-$B$10-H80-F80-G80)</f>
        <v/>
      </c>
      <c r="M80" s="21" t="str">
        <f>IF($A80="","",B80*$E$6+C80*$E$7+D80*$E$8+E80*$E$9)</f>
        <v/>
      </c>
      <c r="N80" s="19" t="str">
        <f>IF(OR($A80="",$B$7=""),"",$B$7-$A80)</f>
        <v/>
      </c>
      <c r="O80" s="22" t="str">
        <f>IF(OR($A80="",N80="",L80=""),"",IF(N80&gt;0,MAX(L80,0)/N80,""))</f>
        <v/>
      </c>
      <c r="P80" s="22" t="str">
        <f>IF(OR($A80="",$A79=""),"",IF($A80&gt;$A79,I80/($A80-$A79),""))</f>
        <v/>
      </c>
      <c r="Q80" s="22" t="str">
        <f>IF(OR($A80="",$B$8=""),"",IF($A80&gt;$B$8,H80/($A80-$B$8),""))</f>
        <v/>
      </c>
      <c r="S80" s="23" t="e">
        <f>IF($A80="",NA(),H80)</f>
        <v>#N/A</v>
      </c>
      <c r="T80" s="23" t="e">
        <f>IF(OR($A80="",N($B$9)=0),NA(),$B$9-$B$10)</f>
        <v>#N/A</v>
      </c>
    </row>
    <row r="81" spans="1:20" x14ac:dyDescent="0.25">
      <c r="A81" s="12"/>
      <c r="B81" s="10"/>
      <c r="C81" s="10"/>
      <c r="D81" s="10"/>
      <c r="E81" s="10"/>
      <c r="F81" s="10"/>
      <c r="G81" s="10"/>
      <c r="H81" s="19" t="str">
        <f>IF($A81="","",SUM(B81:E81))</f>
        <v/>
      </c>
      <c r="I81" s="24" t="str">
        <f>IF(OR($A81="",$A80=""),"",H81-H80)</f>
        <v/>
      </c>
      <c r="J81" s="19" t="str">
        <f>IF($A81="","",H81+F81)</f>
        <v/>
      </c>
      <c r="K81" s="20" t="str">
        <f>IF(OR($A81="",N($B$9)=0),"",H81/$B$9)</f>
        <v/>
      </c>
      <c r="L81" s="19" t="str">
        <f>IF(OR($A81="",N($B$9)=0),"",$B$9-$B$10-H81-F81-G81)</f>
        <v/>
      </c>
      <c r="M81" s="21" t="str">
        <f>IF($A81="","",B81*$E$6+C81*$E$7+D81*$E$8+E81*$E$9)</f>
        <v/>
      </c>
      <c r="N81" s="19" t="str">
        <f>IF(OR($A81="",$B$7=""),"",$B$7-$A81)</f>
        <v/>
      </c>
      <c r="O81" s="22" t="str">
        <f>IF(OR($A81="",N81="",L81=""),"",IF(N81&gt;0,MAX(L81,0)/N81,""))</f>
        <v/>
      </c>
      <c r="P81" s="22" t="str">
        <f>IF(OR($A81="",$A80=""),"",IF($A81&gt;$A80,I81/($A81-$A80),""))</f>
        <v/>
      </c>
      <c r="Q81" s="22" t="str">
        <f>IF(OR($A81="",$B$8=""),"",IF($A81&gt;$B$8,H81/($A81-$B$8),""))</f>
        <v/>
      </c>
      <c r="S81" s="23" t="e">
        <f>IF($A81="",NA(),H81)</f>
        <v>#N/A</v>
      </c>
      <c r="T81" s="23" t="e">
        <f>IF(OR($A81="",N($B$9)=0),NA(),$B$9-$B$10)</f>
        <v>#N/A</v>
      </c>
    </row>
    <row r="82" spans="1:20" x14ac:dyDescent="0.25">
      <c r="A82" s="12"/>
      <c r="B82" s="10"/>
      <c r="C82" s="10"/>
      <c r="D82" s="10"/>
      <c r="E82" s="10"/>
      <c r="F82" s="10"/>
      <c r="G82" s="10"/>
      <c r="H82" s="19" t="str">
        <f>IF($A82="","",SUM(B82:E82))</f>
        <v/>
      </c>
      <c r="I82" s="24" t="str">
        <f>IF(OR($A82="",$A81=""),"",H82-H81)</f>
        <v/>
      </c>
      <c r="J82" s="19" t="str">
        <f>IF($A82="","",H82+F82)</f>
        <v/>
      </c>
      <c r="K82" s="20" t="str">
        <f>IF(OR($A82="",N($B$9)=0),"",H82/$B$9)</f>
        <v/>
      </c>
      <c r="L82" s="19" t="str">
        <f>IF(OR($A82="",N($B$9)=0),"",$B$9-$B$10-H82-F82-G82)</f>
        <v/>
      </c>
      <c r="M82" s="21" t="str">
        <f>IF($A82="","",B82*$E$6+C82*$E$7+D82*$E$8+E82*$E$9)</f>
        <v/>
      </c>
      <c r="N82" s="19" t="str">
        <f>IF(OR($A82="",$B$7=""),"",$B$7-$A82)</f>
        <v/>
      </c>
      <c r="O82" s="22" t="str">
        <f>IF(OR($A82="",N82="",L82=""),"",IF(N82&gt;0,MAX(L82,0)/N82,""))</f>
        <v/>
      </c>
      <c r="P82" s="22" t="str">
        <f>IF(OR($A82="",$A81=""),"",IF($A82&gt;$A81,I82/($A82-$A81),""))</f>
        <v/>
      </c>
      <c r="Q82" s="22" t="str">
        <f>IF(OR($A82="",$B$8=""),"",IF($A82&gt;$B$8,H82/($A82-$B$8),""))</f>
        <v/>
      </c>
      <c r="S82" s="23" t="e">
        <f>IF($A82="",NA(),H82)</f>
        <v>#N/A</v>
      </c>
      <c r="T82" s="23" t="e">
        <f>IF(OR($A82="",N($B$9)=0),NA(),$B$9-$B$10)</f>
        <v>#N/A</v>
      </c>
    </row>
    <row r="83" spans="1:20" x14ac:dyDescent="0.25">
      <c r="A83" s="12"/>
      <c r="B83" s="10"/>
      <c r="C83" s="10"/>
      <c r="D83" s="10"/>
      <c r="E83" s="10"/>
      <c r="F83" s="10"/>
      <c r="G83" s="10"/>
      <c r="H83" s="19" t="str">
        <f>IF($A83="","",SUM(B83:E83))</f>
        <v/>
      </c>
      <c r="I83" s="24" t="str">
        <f>IF(OR($A83="",$A82=""),"",H83-H82)</f>
        <v/>
      </c>
      <c r="J83" s="19" t="str">
        <f>IF($A83="","",H83+F83)</f>
        <v/>
      </c>
      <c r="K83" s="20" t="str">
        <f>IF(OR($A83="",N($B$9)=0),"",H83/$B$9)</f>
        <v/>
      </c>
      <c r="L83" s="19" t="str">
        <f>IF(OR($A83="",N($B$9)=0),"",$B$9-$B$10-H83-F83-G83)</f>
        <v/>
      </c>
      <c r="M83" s="21" t="str">
        <f>IF($A83="","",B83*$E$6+C83*$E$7+D83*$E$8+E83*$E$9)</f>
        <v/>
      </c>
      <c r="N83" s="19" t="str">
        <f>IF(OR($A83="",$B$7=""),"",$B$7-$A83)</f>
        <v/>
      </c>
      <c r="O83" s="22" t="str">
        <f>IF(OR($A83="",N83="",L83=""),"",IF(N83&gt;0,MAX(L83,0)/N83,""))</f>
        <v/>
      </c>
      <c r="P83" s="22" t="str">
        <f>IF(OR($A83="",$A82=""),"",IF($A83&gt;$A82,I83/($A83-$A82),""))</f>
        <v/>
      </c>
      <c r="Q83" s="22" t="str">
        <f>IF(OR($A83="",$B$8=""),"",IF($A83&gt;$B$8,H83/($A83-$B$8),""))</f>
        <v/>
      </c>
      <c r="S83" s="23" t="e">
        <f>IF($A83="",NA(),H83)</f>
        <v>#N/A</v>
      </c>
      <c r="T83" s="23" t="e">
        <f>IF(OR($A83="",N($B$9)=0),NA(),$B$9-$B$10)</f>
        <v>#N/A</v>
      </c>
    </row>
    <row r="84" spans="1:20" x14ac:dyDescent="0.25">
      <c r="A84" s="12"/>
      <c r="B84" s="10"/>
      <c r="C84" s="10"/>
      <c r="D84" s="10"/>
      <c r="E84" s="10"/>
      <c r="F84" s="10"/>
      <c r="G84" s="10"/>
      <c r="H84" s="19" t="str">
        <f>IF($A84="","",SUM(B84:E84))</f>
        <v/>
      </c>
      <c r="I84" s="24" t="str">
        <f>IF(OR($A84="",$A83=""),"",H84-H83)</f>
        <v/>
      </c>
      <c r="J84" s="19" t="str">
        <f>IF($A84="","",H84+F84)</f>
        <v/>
      </c>
      <c r="K84" s="20" t="str">
        <f>IF(OR($A84="",N($B$9)=0),"",H84/$B$9)</f>
        <v/>
      </c>
      <c r="L84" s="19" t="str">
        <f>IF(OR($A84="",N($B$9)=0),"",$B$9-$B$10-H84-F84-G84)</f>
        <v/>
      </c>
      <c r="M84" s="21" t="str">
        <f>IF($A84="","",B84*$E$6+C84*$E$7+D84*$E$8+E84*$E$9)</f>
        <v/>
      </c>
      <c r="N84" s="19" t="str">
        <f>IF(OR($A84="",$B$7=""),"",$B$7-$A84)</f>
        <v/>
      </c>
      <c r="O84" s="22" t="str">
        <f>IF(OR($A84="",N84="",L84=""),"",IF(N84&gt;0,MAX(L84,0)/N84,""))</f>
        <v/>
      </c>
      <c r="P84" s="22" t="str">
        <f>IF(OR($A84="",$A83=""),"",IF($A84&gt;$A83,I84/($A84-$A83),""))</f>
        <v/>
      </c>
      <c r="Q84" s="22" t="str">
        <f>IF(OR($A84="",$B$8=""),"",IF($A84&gt;$B$8,H84/($A84-$B$8),""))</f>
        <v/>
      </c>
      <c r="S84" s="23" t="e">
        <f>IF($A84="",NA(),H84)</f>
        <v>#N/A</v>
      </c>
      <c r="T84" s="23" t="e">
        <f>IF(OR($A84="",N($B$9)=0),NA(),$B$9-$B$10)</f>
        <v>#N/A</v>
      </c>
    </row>
    <row r="85" spans="1:20" x14ac:dyDescent="0.25">
      <c r="A85" s="12"/>
      <c r="B85" s="10"/>
      <c r="C85" s="10"/>
      <c r="D85" s="10"/>
      <c r="E85" s="10"/>
      <c r="F85" s="10"/>
      <c r="G85" s="10"/>
      <c r="H85" s="19" t="str">
        <f>IF($A85="","",SUM(B85:E85))</f>
        <v/>
      </c>
      <c r="I85" s="24" t="str">
        <f>IF(OR($A85="",$A84=""),"",H85-H84)</f>
        <v/>
      </c>
      <c r="J85" s="19" t="str">
        <f>IF($A85="","",H85+F85)</f>
        <v/>
      </c>
      <c r="K85" s="20" t="str">
        <f>IF(OR($A85="",N($B$9)=0),"",H85/$B$9)</f>
        <v/>
      </c>
      <c r="L85" s="19" t="str">
        <f>IF(OR($A85="",N($B$9)=0),"",$B$9-$B$10-H85-F85-G85)</f>
        <v/>
      </c>
      <c r="M85" s="21" t="str">
        <f>IF($A85="","",B85*$E$6+C85*$E$7+D85*$E$8+E85*$E$9)</f>
        <v/>
      </c>
      <c r="N85" s="19" t="str">
        <f>IF(OR($A85="",$B$7=""),"",$B$7-$A85)</f>
        <v/>
      </c>
      <c r="O85" s="22" t="str">
        <f>IF(OR($A85="",N85="",L85=""),"",IF(N85&gt;0,MAX(L85,0)/N85,""))</f>
        <v/>
      </c>
      <c r="P85" s="22" t="str">
        <f>IF(OR($A85="",$A84=""),"",IF($A85&gt;$A84,I85/($A85-$A84),""))</f>
        <v/>
      </c>
      <c r="Q85" s="22" t="str">
        <f>IF(OR($A85="",$B$8=""),"",IF($A85&gt;$B$8,H85/($A85-$B$8),""))</f>
        <v/>
      </c>
      <c r="S85" s="23" t="e">
        <f>IF($A85="",NA(),H85)</f>
        <v>#N/A</v>
      </c>
      <c r="T85" s="23" t="e">
        <f>IF(OR($A85="",N($B$9)=0),NA(),$B$9-$B$10)</f>
        <v>#N/A</v>
      </c>
    </row>
    <row r="86" spans="1:20" x14ac:dyDescent="0.25">
      <c r="A86" s="12"/>
      <c r="B86" s="10"/>
      <c r="C86" s="10"/>
      <c r="D86" s="10"/>
      <c r="E86" s="10"/>
      <c r="F86" s="10"/>
      <c r="G86" s="10"/>
      <c r="H86" s="19" t="str">
        <f>IF($A86="","",SUM(B86:E86))</f>
        <v/>
      </c>
      <c r="I86" s="24" t="str">
        <f>IF(OR($A86="",$A85=""),"",H86-H85)</f>
        <v/>
      </c>
      <c r="J86" s="19" t="str">
        <f>IF($A86="","",H86+F86)</f>
        <v/>
      </c>
      <c r="K86" s="20" t="str">
        <f>IF(OR($A86="",N($B$9)=0),"",H86/$B$9)</f>
        <v/>
      </c>
      <c r="L86" s="19" t="str">
        <f>IF(OR($A86="",N($B$9)=0),"",$B$9-$B$10-H86-F86-G86)</f>
        <v/>
      </c>
      <c r="M86" s="21" t="str">
        <f>IF($A86="","",B86*$E$6+C86*$E$7+D86*$E$8+E86*$E$9)</f>
        <v/>
      </c>
      <c r="N86" s="19" t="str">
        <f>IF(OR($A86="",$B$7=""),"",$B$7-$A86)</f>
        <v/>
      </c>
      <c r="O86" s="22" t="str">
        <f>IF(OR($A86="",N86="",L86=""),"",IF(N86&gt;0,MAX(L86,0)/N86,""))</f>
        <v/>
      </c>
      <c r="P86" s="22" t="str">
        <f>IF(OR($A86="",$A85=""),"",IF($A86&gt;$A85,I86/($A86-$A85),""))</f>
        <v/>
      </c>
      <c r="Q86" s="22" t="str">
        <f>IF(OR($A86="",$B$8=""),"",IF($A86&gt;$B$8,H86/($A86-$B$8),""))</f>
        <v/>
      </c>
      <c r="S86" s="23" t="e">
        <f>IF($A86="",NA(),H86)</f>
        <v>#N/A</v>
      </c>
      <c r="T86" s="23" t="e">
        <f>IF(OR($A86="",N($B$9)=0),NA(),$B$9-$B$10)</f>
        <v>#N/A</v>
      </c>
    </row>
    <row r="87" spans="1:20" x14ac:dyDescent="0.25">
      <c r="A87" s="12"/>
      <c r="B87" s="10"/>
      <c r="C87" s="10"/>
      <c r="D87" s="10"/>
      <c r="E87" s="10"/>
      <c r="F87" s="10"/>
      <c r="G87" s="10"/>
      <c r="H87" s="19" t="str">
        <f>IF($A87="","",SUM(B87:E87))</f>
        <v/>
      </c>
      <c r="I87" s="24" t="str">
        <f>IF(OR($A87="",$A86=""),"",H87-H86)</f>
        <v/>
      </c>
      <c r="J87" s="19" t="str">
        <f>IF($A87="","",H87+F87)</f>
        <v/>
      </c>
      <c r="K87" s="20" t="str">
        <f>IF(OR($A87="",N($B$9)=0),"",H87/$B$9)</f>
        <v/>
      </c>
      <c r="L87" s="19" t="str">
        <f>IF(OR($A87="",N($B$9)=0),"",$B$9-$B$10-H87-F87-G87)</f>
        <v/>
      </c>
      <c r="M87" s="21" t="str">
        <f>IF($A87="","",B87*$E$6+C87*$E$7+D87*$E$8+E87*$E$9)</f>
        <v/>
      </c>
      <c r="N87" s="19" t="str">
        <f>IF(OR($A87="",$B$7=""),"",$B$7-$A87)</f>
        <v/>
      </c>
      <c r="O87" s="22" t="str">
        <f>IF(OR($A87="",N87="",L87=""),"",IF(N87&gt;0,MAX(L87,0)/N87,""))</f>
        <v/>
      </c>
      <c r="P87" s="22" t="str">
        <f>IF(OR($A87="",$A86=""),"",IF($A87&gt;$A86,I87/($A87-$A86),""))</f>
        <v/>
      </c>
      <c r="Q87" s="22" t="str">
        <f>IF(OR($A87="",$B$8=""),"",IF($A87&gt;$B$8,H87/($A87-$B$8),""))</f>
        <v/>
      </c>
      <c r="S87" s="23" t="e">
        <f>IF($A87="",NA(),H87)</f>
        <v>#N/A</v>
      </c>
      <c r="T87" s="23" t="e">
        <f>IF(OR($A87="",N($B$9)=0),NA(),$B$9-$B$10)</f>
        <v>#N/A</v>
      </c>
    </row>
    <row r="88" spans="1:20" x14ac:dyDescent="0.25">
      <c r="A88" s="12"/>
      <c r="B88" s="10"/>
      <c r="C88" s="10"/>
      <c r="D88" s="10"/>
      <c r="E88" s="10"/>
      <c r="F88" s="10"/>
      <c r="G88" s="10"/>
      <c r="H88" s="19" t="str">
        <f>IF($A88="","",SUM(B88:E88))</f>
        <v/>
      </c>
      <c r="I88" s="24" t="str">
        <f>IF(OR($A88="",$A87=""),"",H88-H87)</f>
        <v/>
      </c>
      <c r="J88" s="19" t="str">
        <f>IF($A88="","",H88+F88)</f>
        <v/>
      </c>
      <c r="K88" s="20" t="str">
        <f>IF(OR($A88="",N($B$9)=0),"",H88/$B$9)</f>
        <v/>
      </c>
      <c r="L88" s="19" t="str">
        <f>IF(OR($A88="",N($B$9)=0),"",$B$9-$B$10-H88-F88-G88)</f>
        <v/>
      </c>
      <c r="M88" s="21" t="str">
        <f>IF($A88="","",B88*$E$6+C88*$E$7+D88*$E$8+E88*$E$9)</f>
        <v/>
      </c>
      <c r="N88" s="19" t="str">
        <f>IF(OR($A88="",$B$7=""),"",$B$7-$A88)</f>
        <v/>
      </c>
      <c r="O88" s="22" t="str">
        <f>IF(OR($A88="",N88="",L88=""),"",IF(N88&gt;0,MAX(L88,0)/N88,""))</f>
        <v/>
      </c>
      <c r="P88" s="22" t="str">
        <f>IF(OR($A88="",$A87=""),"",IF($A88&gt;$A87,I88/($A88-$A87),""))</f>
        <v/>
      </c>
      <c r="Q88" s="22" t="str">
        <f>IF(OR($A88="",$B$8=""),"",IF($A88&gt;$B$8,H88/($A88-$B$8),""))</f>
        <v/>
      </c>
      <c r="S88" s="23" t="e">
        <f>IF($A88="",NA(),H88)</f>
        <v>#N/A</v>
      </c>
      <c r="T88" s="23" t="e">
        <f>IF(OR($A88="",N($B$9)=0),NA(),$B$9-$B$10)</f>
        <v>#N/A</v>
      </c>
    </row>
    <row r="89" spans="1:20" x14ac:dyDescent="0.25">
      <c r="A89" s="12"/>
      <c r="B89" s="10"/>
      <c r="C89" s="10"/>
      <c r="D89" s="10"/>
      <c r="E89" s="10"/>
      <c r="F89" s="10"/>
      <c r="G89" s="10"/>
      <c r="H89" s="19" t="str">
        <f>IF($A89="","",SUM(B89:E89))</f>
        <v/>
      </c>
      <c r="I89" s="24" t="str">
        <f>IF(OR($A89="",$A88=""),"",H89-H88)</f>
        <v/>
      </c>
      <c r="J89" s="19" t="str">
        <f>IF($A89="","",H89+F89)</f>
        <v/>
      </c>
      <c r="K89" s="20" t="str">
        <f>IF(OR($A89="",N($B$9)=0),"",H89/$B$9)</f>
        <v/>
      </c>
      <c r="L89" s="19" t="str">
        <f>IF(OR($A89="",N($B$9)=0),"",$B$9-$B$10-H89-F89-G89)</f>
        <v/>
      </c>
      <c r="M89" s="21" t="str">
        <f>IF($A89="","",B89*$E$6+C89*$E$7+D89*$E$8+E89*$E$9)</f>
        <v/>
      </c>
      <c r="N89" s="19" t="str">
        <f>IF(OR($A89="",$B$7=""),"",$B$7-$A89)</f>
        <v/>
      </c>
      <c r="O89" s="22" t="str">
        <f>IF(OR($A89="",N89="",L89=""),"",IF(N89&gt;0,MAX(L89,0)/N89,""))</f>
        <v/>
      </c>
      <c r="P89" s="22" t="str">
        <f>IF(OR($A89="",$A88=""),"",IF($A89&gt;$A88,I89/($A89-$A88),""))</f>
        <v/>
      </c>
      <c r="Q89" s="22" t="str">
        <f>IF(OR($A89="",$B$8=""),"",IF($A89&gt;$B$8,H89/($A89-$B$8),""))</f>
        <v/>
      </c>
      <c r="S89" s="23" t="e">
        <f>IF($A89="",NA(),H89)</f>
        <v>#N/A</v>
      </c>
      <c r="T89" s="23" t="e">
        <f>IF(OR($A89="",N($B$9)=0),NA(),$B$9-$B$10)</f>
        <v>#N/A</v>
      </c>
    </row>
    <row r="90" spans="1:20" x14ac:dyDescent="0.25">
      <c r="A90" s="12"/>
      <c r="B90" s="10"/>
      <c r="C90" s="10"/>
      <c r="D90" s="10"/>
      <c r="E90" s="10"/>
      <c r="F90" s="10"/>
      <c r="G90" s="10"/>
      <c r="H90" s="19" t="str">
        <f>IF($A90="","",SUM(B90:E90))</f>
        <v/>
      </c>
      <c r="I90" s="24" t="str">
        <f>IF(OR($A90="",$A89=""),"",H90-H89)</f>
        <v/>
      </c>
      <c r="J90" s="19" t="str">
        <f>IF($A90="","",H90+F90)</f>
        <v/>
      </c>
      <c r="K90" s="20" t="str">
        <f>IF(OR($A90="",N($B$9)=0),"",H90/$B$9)</f>
        <v/>
      </c>
      <c r="L90" s="19" t="str">
        <f>IF(OR($A90="",N($B$9)=0),"",$B$9-$B$10-H90-F90-G90)</f>
        <v/>
      </c>
      <c r="M90" s="21" t="str">
        <f>IF($A90="","",B90*$E$6+C90*$E$7+D90*$E$8+E90*$E$9)</f>
        <v/>
      </c>
      <c r="N90" s="19" t="str">
        <f>IF(OR($A90="",$B$7=""),"",$B$7-$A90)</f>
        <v/>
      </c>
      <c r="O90" s="22" t="str">
        <f>IF(OR($A90="",N90="",L90=""),"",IF(N90&gt;0,MAX(L90,0)/N90,""))</f>
        <v/>
      </c>
      <c r="P90" s="22" t="str">
        <f>IF(OR($A90="",$A89=""),"",IF($A90&gt;$A89,I90/($A90-$A89),""))</f>
        <v/>
      </c>
      <c r="Q90" s="22" t="str">
        <f>IF(OR($A90="",$B$8=""),"",IF($A90&gt;$B$8,H90/($A90-$B$8),""))</f>
        <v/>
      </c>
      <c r="S90" s="23" t="e">
        <f>IF($A90="",NA(),H90)</f>
        <v>#N/A</v>
      </c>
      <c r="T90" s="23" t="e">
        <f>IF(OR($A90="",N($B$9)=0),NA(),$B$9-$B$10)</f>
        <v>#N/A</v>
      </c>
    </row>
    <row r="91" spans="1:20" x14ac:dyDescent="0.25">
      <c r="A91" s="12"/>
      <c r="B91" s="10"/>
      <c r="C91" s="10"/>
      <c r="D91" s="10"/>
      <c r="E91" s="10"/>
      <c r="F91" s="10"/>
      <c r="G91" s="10"/>
      <c r="H91" s="19" t="str">
        <f>IF($A91="","",SUM(B91:E91))</f>
        <v/>
      </c>
      <c r="I91" s="24" t="str">
        <f>IF(OR($A91="",$A90=""),"",H91-H90)</f>
        <v/>
      </c>
      <c r="J91" s="19" t="str">
        <f>IF($A91="","",H91+F91)</f>
        <v/>
      </c>
      <c r="K91" s="20" t="str">
        <f>IF(OR($A91="",N($B$9)=0),"",H91/$B$9)</f>
        <v/>
      </c>
      <c r="L91" s="19" t="str">
        <f>IF(OR($A91="",N($B$9)=0),"",$B$9-$B$10-H91-F91-G91)</f>
        <v/>
      </c>
      <c r="M91" s="21" t="str">
        <f>IF($A91="","",B91*$E$6+C91*$E$7+D91*$E$8+E91*$E$9)</f>
        <v/>
      </c>
      <c r="N91" s="19" t="str">
        <f>IF(OR($A91="",$B$7=""),"",$B$7-$A91)</f>
        <v/>
      </c>
      <c r="O91" s="22" t="str">
        <f>IF(OR($A91="",N91="",L91=""),"",IF(N91&gt;0,MAX(L91,0)/N91,""))</f>
        <v/>
      </c>
      <c r="P91" s="22" t="str">
        <f>IF(OR($A91="",$A90=""),"",IF($A91&gt;$A90,I91/($A91-$A90),""))</f>
        <v/>
      </c>
      <c r="Q91" s="22" t="str">
        <f>IF(OR($A91="",$B$8=""),"",IF($A91&gt;$B$8,H91/($A91-$B$8),""))</f>
        <v/>
      </c>
      <c r="S91" s="23" t="e">
        <f>IF($A91="",NA(),H91)</f>
        <v>#N/A</v>
      </c>
      <c r="T91" s="23" t="e">
        <f>IF(OR($A91="",N($B$9)=0),NA(),$B$9-$B$10)</f>
        <v>#N/A</v>
      </c>
    </row>
    <row r="92" spans="1:20" x14ac:dyDescent="0.25">
      <c r="A92" s="12"/>
      <c r="B92" s="10"/>
      <c r="C92" s="10"/>
      <c r="D92" s="10"/>
      <c r="E92" s="10"/>
      <c r="F92" s="10"/>
      <c r="G92" s="10"/>
      <c r="H92" s="19" t="str">
        <f>IF($A92="","",SUM(B92:E92))</f>
        <v/>
      </c>
      <c r="I92" s="24" t="str">
        <f>IF(OR($A92="",$A91=""),"",H92-H91)</f>
        <v/>
      </c>
      <c r="J92" s="19" t="str">
        <f>IF($A92="","",H92+F92)</f>
        <v/>
      </c>
      <c r="K92" s="20" t="str">
        <f>IF(OR($A92="",N($B$9)=0),"",H92/$B$9)</f>
        <v/>
      </c>
      <c r="L92" s="19" t="str">
        <f>IF(OR($A92="",N($B$9)=0),"",$B$9-$B$10-H92-F92-G92)</f>
        <v/>
      </c>
      <c r="M92" s="21" t="str">
        <f>IF($A92="","",B92*$E$6+C92*$E$7+D92*$E$8+E92*$E$9)</f>
        <v/>
      </c>
      <c r="N92" s="19" t="str">
        <f>IF(OR($A92="",$B$7=""),"",$B$7-$A92)</f>
        <v/>
      </c>
      <c r="O92" s="22" t="str">
        <f>IF(OR($A92="",N92="",L92=""),"",IF(N92&gt;0,MAX(L92,0)/N92,""))</f>
        <v/>
      </c>
      <c r="P92" s="22" t="str">
        <f>IF(OR($A92="",$A91=""),"",IF($A92&gt;$A91,I92/($A92-$A91),""))</f>
        <v/>
      </c>
      <c r="Q92" s="22" t="str">
        <f>IF(OR($A92="",$B$8=""),"",IF($A92&gt;$B$8,H92/($A92-$B$8),""))</f>
        <v/>
      </c>
      <c r="S92" s="23" t="e">
        <f>IF($A92="",NA(),H92)</f>
        <v>#N/A</v>
      </c>
      <c r="T92" s="23" t="e">
        <f>IF(OR($A92="",N($B$9)=0),NA(),$B$9-$B$10)</f>
        <v>#N/A</v>
      </c>
    </row>
    <row r="93" spans="1:20" x14ac:dyDescent="0.25">
      <c r="A93" s="12"/>
      <c r="B93" s="10"/>
      <c r="C93" s="10"/>
      <c r="D93" s="10"/>
      <c r="E93" s="10"/>
      <c r="F93" s="10"/>
      <c r="G93" s="10"/>
      <c r="H93" s="19" t="str">
        <f>IF($A93="","",SUM(B93:E93))</f>
        <v/>
      </c>
      <c r="I93" s="24" t="str">
        <f>IF(OR($A93="",$A92=""),"",H93-H92)</f>
        <v/>
      </c>
      <c r="J93" s="19" t="str">
        <f>IF($A93="","",H93+F93)</f>
        <v/>
      </c>
      <c r="K93" s="20" t="str">
        <f>IF(OR($A93="",N($B$9)=0),"",H93/$B$9)</f>
        <v/>
      </c>
      <c r="L93" s="19" t="str">
        <f>IF(OR($A93="",N($B$9)=0),"",$B$9-$B$10-H93-F93-G93)</f>
        <v/>
      </c>
      <c r="M93" s="21" t="str">
        <f>IF($A93="","",B93*$E$6+C93*$E$7+D93*$E$8+E93*$E$9)</f>
        <v/>
      </c>
      <c r="N93" s="19" t="str">
        <f>IF(OR($A93="",$B$7=""),"",$B$7-$A93)</f>
        <v/>
      </c>
      <c r="O93" s="22" t="str">
        <f>IF(OR($A93="",N93="",L93=""),"",IF(N93&gt;0,MAX(L93,0)/N93,""))</f>
        <v/>
      </c>
      <c r="P93" s="22" t="str">
        <f>IF(OR($A93="",$A92=""),"",IF($A93&gt;$A92,I93/($A93-$A92),""))</f>
        <v/>
      </c>
      <c r="Q93" s="22" t="str">
        <f>IF(OR($A93="",$B$8=""),"",IF($A93&gt;$B$8,H93/($A93-$B$8),""))</f>
        <v/>
      </c>
      <c r="S93" s="23" t="e">
        <f>IF($A93="",NA(),H93)</f>
        <v>#N/A</v>
      </c>
      <c r="T93" s="23" t="e">
        <f>IF(OR($A93="",N($B$9)=0),NA(),$B$9-$B$10)</f>
        <v>#N/A</v>
      </c>
    </row>
    <row r="94" spans="1:20" x14ac:dyDescent="0.25">
      <c r="A94" s="12"/>
      <c r="B94" s="10"/>
      <c r="C94" s="10"/>
      <c r="D94" s="10"/>
      <c r="E94" s="10"/>
      <c r="F94" s="10"/>
      <c r="G94" s="10"/>
      <c r="H94" s="19" t="str">
        <f>IF($A94="","",SUM(B94:E94))</f>
        <v/>
      </c>
      <c r="I94" s="24" t="str">
        <f>IF(OR($A94="",$A93=""),"",H94-H93)</f>
        <v/>
      </c>
      <c r="J94" s="19" t="str">
        <f>IF($A94="","",H94+F94)</f>
        <v/>
      </c>
      <c r="K94" s="20" t="str">
        <f>IF(OR($A94="",N($B$9)=0),"",H94/$B$9)</f>
        <v/>
      </c>
      <c r="L94" s="19" t="str">
        <f>IF(OR($A94="",N($B$9)=0),"",$B$9-$B$10-H94-F94-G94)</f>
        <v/>
      </c>
      <c r="M94" s="21" t="str">
        <f>IF($A94="","",B94*$E$6+C94*$E$7+D94*$E$8+E94*$E$9)</f>
        <v/>
      </c>
      <c r="N94" s="19" t="str">
        <f>IF(OR($A94="",$B$7=""),"",$B$7-$A94)</f>
        <v/>
      </c>
      <c r="O94" s="22" t="str">
        <f>IF(OR($A94="",N94="",L94=""),"",IF(N94&gt;0,MAX(L94,0)/N94,""))</f>
        <v/>
      </c>
      <c r="P94" s="22" t="str">
        <f>IF(OR($A94="",$A93=""),"",IF($A94&gt;$A93,I94/($A94-$A93),""))</f>
        <v/>
      </c>
      <c r="Q94" s="22" t="str">
        <f>IF(OR($A94="",$B$8=""),"",IF($A94&gt;$B$8,H94/($A94-$B$8),""))</f>
        <v/>
      </c>
      <c r="S94" s="23" t="e">
        <f>IF($A94="",NA(),H94)</f>
        <v>#N/A</v>
      </c>
      <c r="T94" s="23" t="e">
        <f>IF(OR($A94="",N($B$9)=0),NA(),$B$9-$B$10)</f>
        <v>#N/A</v>
      </c>
    </row>
    <row r="95" spans="1:20" x14ac:dyDescent="0.25">
      <c r="A95" s="12"/>
      <c r="B95" s="10"/>
      <c r="C95" s="10"/>
      <c r="D95" s="10"/>
      <c r="E95" s="10"/>
      <c r="F95" s="10"/>
      <c r="G95" s="10"/>
      <c r="H95" s="19" t="str">
        <f>IF($A95="","",SUM(B95:E95))</f>
        <v/>
      </c>
      <c r="I95" s="24" t="str">
        <f>IF(OR($A95="",$A94=""),"",H95-H94)</f>
        <v/>
      </c>
      <c r="J95" s="19" t="str">
        <f>IF($A95="","",H95+F95)</f>
        <v/>
      </c>
      <c r="K95" s="20" t="str">
        <f>IF(OR($A95="",N($B$9)=0),"",H95/$B$9)</f>
        <v/>
      </c>
      <c r="L95" s="19" t="str">
        <f>IF(OR($A95="",N($B$9)=0),"",$B$9-$B$10-H95-F95-G95)</f>
        <v/>
      </c>
      <c r="M95" s="21" t="str">
        <f>IF($A95="","",B95*$E$6+C95*$E$7+D95*$E$8+E95*$E$9)</f>
        <v/>
      </c>
      <c r="N95" s="19" t="str">
        <f>IF(OR($A95="",$B$7=""),"",$B$7-$A95)</f>
        <v/>
      </c>
      <c r="O95" s="22" t="str">
        <f>IF(OR($A95="",N95="",L95=""),"",IF(N95&gt;0,MAX(L95,0)/N95,""))</f>
        <v/>
      </c>
      <c r="P95" s="22" t="str">
        <f>IF(OR($A95="",$A94=""),"",IF($A95&gt;$A94,I95/($A95-$A94),""))</f>
        <v/>
      </c>
      <c r="Q95" s="22" t="str">
        <f>IF(OR($A95="",$B$8=""),"",IF($A95&gt;$B$8,H95/($A95-$B$8),""))</f>
        <v/>
      </c>
      <c r="S95" s="23" t="e">
        <f>IF($A95="",NA(),H95)</f>
        <v>#N/A</v>
      </c>
      <c r="T95" s="23" t="e">
        <f>IF(OR($A95="",N($B$9)=0),NA(),$B$9-$B$10)</f>
        <v>#N/A</v>
      </c>
    </row>
    <row r="96" spans="1:20" x14ac:dyDescent="0.25">
      <c r="A96" s="12"/>
      <c r="B96" s="10"/>
      <c r="C96" s="10"/>
      <c r="D96" s="10"/>
      <c r="E96" s="10"/>
      <c r="F96" s="10"/>
      <c r="G96" s="10"/>
      <c r="H96" s="19" t="str">
        <f>IF($A96="","",SUM(B96:E96))</f>
        <v/>
      </c>
      <c r="I96" s="24" t="str">
        <f>IF(OR($A96="",$A95=""),"",H96-H95)</f>
        <v/>
      </c>
      <c r="J96" s="19" t="str">
        <f>IF($A96="","",H96+F96)</f>
        <v/>
      </c>
      <c r="K96" s="20" t="str">
        <f>IF(OR($A96="",N($B$9)=0),"",H96/$B$9)</f>
        <v/>
      </c>
      <c r="L96" s="19" t="str">
        <f>IF(OR($A96="",N($B$9)=0),"",$B$9-$B$10-H96-F96-G96)</f>
        <v/>
      </c>
      <c r="M96" s="21" t="str">
        <f>IF($A96="","",B96*$E$6+C96*$E$7+D96*$E$8+E96*$E$9)</f>
        <v/>
      </c>
      <c r="N96" s="19" t="str">
        <f>IF(OR($A96="",$B$7=""),"",$B$7-$A96)</f>
        <v/>
      </c>
      <c r="O96" s="22" t="str">
        <f>IF(OR($A96="",N96="",L96=""),"",IF(N96&gt;0,MAX(L96,0)/N96,""))</f>
        <v/>
      </c>
      <c r="P96" s="22" t="str">
        <f>IF(OR($A96="",$A95=""),"",IF($A96&gt;$A95,I96/($A96-$A95),""))</f>
        <v/>
      </c>
      <c r="Q96" s="22" t="str">
        <f>IF(OR($A96="",$B$8=""),"",IF($A96&gt;$B$8,H96/($A96-$B$8),""))</f>
        <v/>
      </c>
      <c r="S96" s="23" t="e">
        <f>IF($A96="",NA(),H96)</f>
        <v>#N/A</v>
      </c>
      <c r="T96" s="23" t="e">
        <f>IF(OR($A96="",N($B$9)=0),NA(),$B$9-$B$10)</f>
        <v>#N/A</v>
      </c>
    </row>
    <row r="97" spans="1:20" x14ac:dyDescent="0.25">
      <c r="A97" s="12"/>
      <c r="B97" s="10"/>
      <c r="C97" s="10"/>
      <c r="D97" s="10"/>
      <c r="E97" s="10"/>
      <c r="F97" s="10"/>
      <c r="G97" s="10"/>
      <c r="H97" s="19" t="str">
        <f>IF($A97="","",SUM(B97:E97))</f>
        <v/>
      </c>
      <c r="I97" s="24" t="str">
        <f>IF(OR($A97="",$A96=""),"",H97-H96)</f>
        <v/>
      </c>
      <c r="J97" s="19" t="str">
        <f>IF($A97="","",H97+F97)</f>
        <v/>
      </c>
      <c r="K97" s="20" t="str">
        <f>IF(OR($A97="",N($B$9)=0),"",H97/$B$9)</f>
        <v/>
      </c>
      <c r="L97" s="19" t="str">
        <f>IF(OR($A97="",N($B$9)=0),"",$B$9-$B$10-H97-F97-G97)</f>
        <v/>
      </c>
      <c r="M97" s="21" t="str">
        <f>IF($A97="","",B97*$E$6+C97*$E$7+D97*$E$8+E97*$E$9)</f>
        <v/>
      </c>
      <c r="N97" s="19" t="str">
        <f>IF(OR($A97="",$B$7=""),"",$B$7-$A97)</f>
        <v/>
      </c>
      <c r="O97" s="22" t="str">
        <f>IF(OR($A97="",N97="",L97=""),"",IF(N97&gt;0,MAX(L97,0)/N97,""))</f>
        <v/>
      </c>
      <c r="P97" s="22" t="str">
        <f>IF(OR($A97="",$A96=""),"",IF($A97&gt;$A96,I97/($A97-$A96),""))</f>
        <v/>
      </c>
      <c r="Q97" s="22" t="str">
        <f>IF(OR($A97="",$B$8=""),"",IF($A97&gt;$B$8,H97/($A97-$B$8),""))</f>
        <v/>
      </c>
      <c r="S97" s="23" t="e">
        <f>IF($A97="",NA(),H97)</f>
        <v>#N/A</v>
      </c>
      <c r="T97" s="23" t="e">
        <f>IF(OR($A97="",N($B$9)=0),NA(),$B$9-$B$10)</f>
        <v>#N/A</v>
      </c>
    </row>
    <row r="98" spans="1:20" x14ac:dyDescent="0.25">
      <c r="A98" s="12"/>
      <c r="B98" s="10"/>
      <c r="C98" s="10"/>
      <c r="D98" s="10"/>
      <c r="E98" s="10"/>
      <c r="F98" s="10"/>
      <c r="G98" s="10"/>
      <c r="H98" s="19" t="str">
        <f>IF($A98="","",SUM(B98:E98))</f>
        <v/>
      </c>
      <c r="I98" s="24" t="str">
        <f>IF(OR($A98="",$A97=""),"",H98-H97)</f>
        <v/>
      </c>
      <c r="J98" s="19" t="str">
        <f>IF($A98="","",H98+F98)</f>
        <v/>
      </c>
      <c r="K98" s="20" t="str">
        <f>IF(OR($A98="",N($B$9)=0),"",H98/$B$9)</f>
        <v/>
      </c>
      <c r="L98" s="19" t="str">
        <f>IF(OR($A98="",N($B$9)=0),"",$B$9-$B$10-H98-F98-G98)</f>
        <v/>
      </c>
      <c r="M98" s="21" t="str">
        <f>IF($A98="","",B98*$E$6+C98*$E$7+D98*$E$8+E98*$E$9)</f>
        <v/>
      </c>
      <c r="N98" s="19" t="str">
        <f>IF(OR($A98="",$B$7=""),"",$B$7-$A98)</f>
        <v/>
      </c>
      <c r="O98" s="22" t="str">
        <f>IF(OR($A98="",N98="",L98=""),"",IF(N98&gt;0,MAX(L98,0)/N98,""))</f>
        <v/>
      </c>
      <c r="P98" s="22" t="str">
        <f>IF(OR($A98="",$A97=""),"",IF($A98&gt;$A97,I98/($A98-$A97),""))</f>
        <v/>
      </c>
      <c r="Q98" s="22" t="str">
        <f>IF(OR($A98="",$B$8=""),"",IF($A98&gt;$B$8,H98/($A98-$B$8),""))</f>
        <v/>
      </c>
      <c r="S98" s="23" t="e">
        <f>IF($A98="",NA(),H98)</f>
        <v>#N/A</v>
      </c>
      <c r="T98" s="23" t="e">
        <f>IF(OR($A98="",N($B$9)=0),NA(),$B$9-$B$10)</f>
        <v>#N/A</v>
      </c>
    </row>
    <row r="99" spans="1:20" x14ac:dyDescent="0.25">
      <c r="A99" s="12"/>
      <c r="B99" s="10"/>
      <c r="C99" s="10"/>
      <c r="D99" s="10"/>
      <c r="E99" s="10"/>
      <c r="F99" s="10"/>
      <c r="G99" s="10"/>
      <c r="H99" s="19" t="str">
        <f>IF($A99="","",SUM(B99:E99))</f>
        <v/>
      </c>
      <c r="I99" s="24" t="str">
        <f>IF(OR($A99="",$A98=""),"",H99-H98)</f>
        <v/>
      </c>
      <c r="J99" s="19" t="str">
        <f>IF($A99="","",H99+F99)</f>
        <v/>
      </c>
      <c r="K99" s="20" t="str">
        <f>IF(OR($A99="",N($B$9)=0),"",H99/$B$9)</f>
        <v/>
      </c>
      <c r="L99" s="19" t="str">
        <f>IF(OR($A99="",N($B$9)=0),"",$B$9-$B$10-H99-F99-G99)</f>
        <v/>
      </c>
      <c r="M99" s="21" t="str">
        <f>IF($A99="","",B99*$E$6+C99*$E$7+D99*$E$8+E99*$E$9)</f>
        <v/>
      </c>
      <c r="N99" s="19" t="str">
        <f>IF(OR($A99="",$B$7=""),"",$B$7-$A99)</f>
        <v/>
      </c>
      <c r="O99" s="22" t="str">
        <f>IF(OR($A99="",N99="",L99=""),"",IF(N99&gt;0,MAX(L99,0)/N99,""))</f>
        <v/>
      </c>
      <c r="P99" s="22" t="str">
        <f>IF(OR($A99="",$A98=""),"",IF($A99&gt;$A98,I99/($A99-$A98),""))</f>
        <v/>
      </c>
      <c r="Q99" s="22" t="str">
        <f>IF(OR($A99="",$B$8=""),"",IF($A99&gt;$B$8,H99/($A99-$B$8),""))</f>
        <v/>
      </c>
      <c r="S99" s="23" t="e">
        <f>IF($A99="",NA(),H99)</f>
        <v>#N/A</v>
      </c>
      <c r="T99" s="23" t="e">
        <f>IF(OR($A99="",N($B$9)=0),NA(),$B$9-$B$10)</f>
        <v>#N/A</v>
      </c>
    </row>
    <row r="100" spans="1:20" x14ac:dyDescent="0.25">
      <c r="A100" s="12"/>
      <c r="B100" s="10"/>
      <c r="C100" s="10"/>
      <c r="D100" s="10"/>
      <c r="E100" s="10"/>
      <c r="F100" s="10"/>
      <c r="G100" s="10"/>
      <c r="H100" s="19" t="str">
        <f>IF($A100="","",SUM(B100:E100))</f>
        <v/>
      </c>
      <c r="I100" s="24" t="str">
        <f>IF(OR($A100="",$A99=""),"",H100-H99)</f>
        <v/>
      </c>
      <c r="J100" s="19" t="str">
        <f>IF($A100="","",H100+F100)</f>
        <v/>
      </c>
      <c r="K100" s="20" t="str">
        <f>IF(OR($A100="",N($B$9)=0),"",H100/$B$9)</f>
        <v/>
      </c>
      <c r="L100" s="19" t="str">
        <f>IF(OR($A100="",N($B$9)=0),"",$B$9-$B$10-H100-F100-G100)</f>
        <v/>
      </c>
      <c r="M100" s="21" t="str">
        <f>IF($A100="","",B100*$E$6+C100*$E$7+D100*$E$8+E100*$E$9)</f>
        <v/>
      </c>
      <c r="N100" s="19" t="str">
        <f>IF(OR($A100="",$B$7=""),"",$B$7-$A100)</f>
        <v/>
      </c>
      <c r="O100" s="22" t="str">
        <f>IF(OR($A100="",N100="",L100=""),"",IF(N100&gt;0,MAX(L100,0)/N100,""))</f>
        <v/>
      </c>
      <c r="P100" s="22" t="str">
        <f>IF(OR($A100="",$A99=""),"",IF($A100&gt;$A99,I100/($A100-$A99),""))</f>
        <v/>
      </c>
      <c r="Q100" s="22" t="str">
        <f>IF(OR($A100="",$B$8=""),"",IF($A100&gt;$B$8,H100/($A100-$B$8),""))</f>
        <v/>
      </c>
      <c r="S100" s="23" t="e">
        <f>IF($A100="",NA(),H100)</f>
        <v>#N/A</v>
      </c>
      <c r="T100" s="23" t="e">
        <f>IF(OR($A100="",N($B$9)=0),NA(),$B$9-$B$10)</f>
        <v>#N/A</v>
      </c>
    </row>
    <row r="101" spans="1:20" x14ac:dyDescent="0.25">
      <c r="A101" s="12"/>
      <c r="B101" s="10"/>
      <c r="C101" s="10"/>
      <c r="D101" s="10"/>
      <c r="E101" s="10"/>
      <c r="F101" s="10"/>
      <c r="G101" s="10"/>
      <c r="H101" s="19" t="str">
        <f>IF($A101="","",SUM(B101:E101))</f>
        <v/>
      </c>
      <c r="I101" s="24" t="str">
        <f>IF(OR($A101="",$A100=""),"",H101-H100)</f>
        <v/>
      </c>
      <c r="J101" s="19" t="str">
        <f>IF($A101="","",H101+F101)</f>
        <v/>
      </c>
      <c r="K101" s="20" t="str">
        <f>IF(OR($A101="",N($B$9)=0),"",H101/$B$9)</f>
        <v/>
      </c>
      <c r="L101" s="19" t="str">
        <f>IF(OR($A101="",N($B$9)=0),"",$B$9-$B$10-H101-F101-G101)</f>
        <v/>
      </c>
      <c r="M101" s="21" t="str">
        <f>IF($A101="","",B101*$E$6+C101*$E$7+D101*$E$8+E101*$E$9)</f>
        <v/>
      </c>
      <c r="N101" s="19" t="str">
        <f>IF(OR($A101="",$B$7=""),"",$B$7-$A101)</f>
        <v/>
      </c>
      <c r="O101" s="22" t="str">
        <f>IF(OR($A101="",N101="",L101=""),"",IF(N101&gt;0,MAX(L101,0)/N101,""))</f>
        <v/>
      </c>
      <c r="P101" s="22" t="str">
        <f>IF(OR($A101="",$A100=""),"",IF($A101&gt;$A100,I101/($A101-$A100),""))</f>
        <v/>
      </c>
      <c r="Q101" s="22" t="str">
        <f>IF(OR($A101="",$B$8=""),"",IF($A101&gt;$B$8,H101/($A101-$B$8),""))</f>
        <v/>
      </c>
      <c r="S101" s="23" t="e">
        <f>IF($A101="",NA(),H101)</f>
        <v>#N/A</v>
      </c>
      <c r="T101" s="23" t="e">
        <f>IF(OR($A101="",N($B$9)=0),NA(),$B$9-$B$10)</f>
        <v>#N/A</v>
      </c>
    </row>
    <row r="102" spans="1:20" x14ac:dyDescent="0.25">
      <c r="A102" s="12"/>
      <c r="B102" s="10"/>
      <c r="C102" s="10"/>
      <c r="D102" s="10"/>
      <c r="E102" s="10"/>
      <c r="F102" s="10"/>
      <c r="G102" s="10"/>
      <c r="H102" s="19" t="str">
        <f>IF($A102="","",SUM(B102:E102))</f>
        <v/>
      </c>
      <c r="I102" s="24" t="str">
        <f>IF(OR($A102="",$A101=""),"",H102-H101)</f>
        <v/>
      </c>
      <c r="J102" s="19" t="str">
        <f>IF($A102="","",H102+F102)</f>
        <v/>
      </c>
      <c r="K102" s="20" t="str">
        <f>IF(OR($A102="",N($B$9)=0),"",H102/$B$9)</f>
        <v/>
      </c>
      <c r="L102" s="19" t="str">
        <f>IF(OR($A102="",N($B$9)=0),"",$B$9-$B$10-H102-F102-G102)</f>
        <v/>
      </c>
      <c r="M102" s="21" t="str">
        <f>IF($A102="","",B102*$E$6+C102*$E$7+D102*$E$8+E102*$E$9)</f>
        <v/>
      </c>
      <c r="N102" s="19" t="str">
        <f>IF(OR($A102="",$B$7=""),"",$B$7-$A102)</f>
        <v/>
      </c>
      <c r="O102" s="22" t="str">
        <f>IF(OR($A102="",N102="",L102=""),"",IF(N102&gt;0,MAX(L102,0)/N102,""))</f>
        <v/>
      </c>
      <c r="P102" s="22" t="str">
        <f>IF(OR($A102="",$A101=""),"",IF($A102&gt;$A101,I102/($A102-$A101),""))</f>
        <v/>
      </c>
      <c r="Q102" s="22" t="str">
        <f>IF(OR($A102="",$B$8=""),"",IF($A102&gt;$B$8,H102/($A102-$B$8),""))</f>
        <v/>
      </c>
      <c r="S102" s="23" t="e">
        <f>IF($A102="",NA(),H102)</f>
        <v>#N/A</v>
      </c>
      <c r="T102" s="23" t="e">
        <f>IF(OR($A102="",N($B$9)=0),NA(),$B$9-$B$10)</f>
        <v>#N/A</v>
      </c>
    </row>
    <row r="103" spans="1:20" x14ac:dyDescent="0.25">
      <c r="A103" s="12"/>
      <c r="B103" s="10"/>
      <c r="C103" s="10"/>
      <c r="D103" s="10"/>
      <c r="E103" s="10"/>
      <c r="F103" s="10"/>
      <c r="G103" s="10"/>
      <c r="H103" s="19" t="str">
        <f>IF($A103="","",SUM(B103:E103))</f>
        <v/>
      </c>
      <c r="I103" s="24" t="str">
        <f>IF(OR($A103="",$A102=""),"",H103-H102)</f>
        <v/>
      </c>
      <c r="J103" s="19" t="str">
        <f>IF($A103="","",H103+F103)</f>
        <v/>
      </c>
      <c r="K103" s="20" t="str">
        <f>IF(OR($A103="",N($B$9)=0),"",H103/$B$9)</f>
        <v/>
      </c>
      <c r="L103" s="19" t="str">
        <f>IF(OR($A103="",N($B$9)=0),"",$B$9-$B$10-H103-F103-G103)</f>
        <v/>
      </c>
      <c r="M103" s="21" t="str">
        <f>IF($A103="","",B103*$E$6+C103*$E$7+D103*$E$8+E103*$E$9)</f>
        <v/>
      </c>
      <c r="N103" s="19" t="str">
        <f>IF(OR($A103="",$B$7=""),"",$B$7-$A103)</f>
        <v/>
      </c>
      <c r="O103" s="22" t="str">
        <f>IF(OR($A103="",N103="",L103=""),"",IF(N103&gt;0,MAX(L103,0)/N103,""))</f>
        <v/>
      </c>
      <c r="P103" s="22" t="str">
        <f>IF(OR($A103="",$A102=""),"",IF($A103&gt;$A102,I103/($A103-$A102),""))</f>
        <v/>
      </c>
      <c r="Q103" s="22" t="str">
        <f>IF(OR($A103="",$B$8=""),"",IF($A103&gt;$B$8,H103/($A103-$B$8),""))</f>
        <v/>
      </c>
      <c r="S103" s="23" t="e">
        <f>IF($A103="",NA(),H103)</f>
        <v>#N/A</v>
      </c>
      <c r="T103" s="23" t="e">
        <f>IF(OR($A103="",N($B$9)=0),NA(),$B$9-$B$10)</f>
        <v>#N/A</v>
      </c>
    </row>
    <row r="104" spans="1:20" x14ac:dyDescent="0.25">
      <c r="A104" s="12"/>
      <c r="B104" s="10"/>
      <c r="C104" s="10"/>
      <c r="D104" s="10"/>
      <c r="E104" s="10"/>
      <c r="F104" s="10"/>
      <c r="G104" s="10"/>
      <c r="H104" s="19" t="str">
        <f>IF($A104="","",SUM(B104:E104))</f>
        <v/>
      </c>
      <c r="I104" s="24" t="str">
        <f>IF(OR($A104="",$A103=""),"",H104-H103)</f>
        <v/>
      </c>
      <c r="J104" s="19" t="str">
        <f>IF($A104="","",H104+F104)</f>
        <v/>
      </c>
      <c r="K104" s="20" t="str">
        <f>IF(OR($A104="",N($B$9)=0),"",H104/$B$9)</f>
        <v/>
      </c>
      <c r="L104" s="19" t="str">
        <f>IF(OR($A104="",N($B$9)=0),"",$B$9-$B$10-H104-F104-G104)</f>
        <v/>
      </c>
      <c r="M104" s="21" t="str">
        <f>IF($A104="","",B104*$E$6+C104*$E$7+D104*$E$8+E104*$E$9)</f>
        <v/>
      </c>
      <c r="N104" s="19" t="str">
        <f>IF(OR($A104="",$B$7=""),"",$B$7-$A104)</f>
        <v/>
      </c>
      <c r="O104" s="22" t="str">
        <f>IF(OR($A104="",N104="",L104=""),"",IF(N104&gt;0,MAX(L104,0)/N104,""))</f>
        <v/>
      </c>
      <c r="P104" s="22" t="str">
        <f>IF(OR($A104="",$A103=""),"",IF($A104&gt;$A103,I104/($A104-$A103),""))</f>
        <v/>
      </c>
      <c r="Q104" s="22" t="str">
        <f>IF(OR($A104="",$B$8=""),"",IF($A104&gt;$B$8,H104/($A104-$B$8),""))</f>
        <v/>
      </c>
      <c r="S104" s="23" t="e">
        <f>IF($A104="",NA(),H104)</f>
        <v>#N/A</v>
      </c>
      <c r="T104" s="23" t="e">
        <f>IF(OR($A104="",N($B$9)=0),NA(),$B$9-$B$10)</f>
        <v>#N/A</v>
      </c>
    </row>
    <row r="105" spans="1:20" x14ac:dyDescent="0.25">
      <c r="A105" s="12"/>
      <c r="B105" s="10"/>
      <c r="C105" s="10"/>
      <c r="D105" s="10"/>
      <c r="E105" s="10"/>
      <c r="F105" s="10"/>
      <c r="G105" s="10"/>
      <c r="H105" s="19" t="str">
        <f>IF($A105="","",SUM(B105:E105))</f>
        <v/>
      </c>
      <c r="I105" s="24" t="str">
        <f>IF(OR($A105="",$A104=""),"",H105-H104)</f>
        <v/>
      </c>
      <c r="J105" s="19" t="str">
        <f>IF($A105="","",H105+F105)</f>
        <v/>
      </c>
      <c r="K105" s="20" t="str">
        <f>IF(OR($A105="",N($B$9)=0),"",H105/$B$9)</f>
        <v/>
      </c>
      <c r="L105" s="19" t="str">
        <f>IF(OR($A105="",N($B$9)=0),"",$B$9-$B$10-H105-F105-G105)</f>
        <v/>
      </c>
      <c r="M105" s="21" t="str">
        <f>IF($A105="","",B105*$E$6+C105*$E$7+D105*$E$8+E105*$E$9)</f>
        <v/>
      </c>
      <c r="N105" s="19" t="str">
        <f>IF(OR($A105="",$B$7=""),"",$B$7-$A105)</f>
        <v/>
      </c>
      <c r="O105" s="22" t="str">
        <f>IF(OR($A105="",N105="",L105=""),"",IF(N105&gt;0,MAX(L105,0)/N105,""))</f>
        <v/>
      </c>
      <c r="P105" s="22" t="str">
        <f>IF(OR($A105="",$A104=""),"",IF($A105&gt;$A104,I105/($A105-$A104),""))</f>
        <v/>
      </c>
      <c r="Q105" s="22" t="str">
        <f>IF(OR($A105="",$B$8=""),"",IF($A105&gt;$B$8,H105/($A105-$B$8),""))</f>
        <v/>
      </c>
      <c r="S105" s="23" t="e">
        <f>IF($A105="",NA(),H105)</f>
        <v>#N/A</v>
      </c>
      <c r="T105" s="23" t="e">
        <f>IF(OR($A105="",N($B$9)=0),NA(),$B$9-$B$10)</f>
        <v>#N/A</v>
      </c>
    </row>
    <row r="106" spans="1:20" x14ac:dyDescent="0.25">
      <c r="A106" s="12"/>
      <c r="B106" s="10"/>
      <c r="C106" s="10"/>
      <c r="D106" s="10"/>
      <c r="E106" s="10"/>
      <c r="F106" s="10"/>
      <c r="G106" s="10"/>
      <c r="H106" s="19" t="str">
        <f>IF($A106="","",SUM(B106:E106))</f>
        <v/>
      </c>
      <c r="I106" s="24" t="str">
        <f>IF(OR($A106="",$A105=""),"",H106-H105)</f>
        <v/>
      </c>
      <c r="J106" s="19" t="str">
        <f>IF($A106="","",H106+F106)</f>
        <v/>
      </c>
      <c r="K106" s="20" t="str">
        <f>IF(OR($A106="",N($B$9)=0),"",H106/$B$9)</f>
        <v/>
      </c>
      <c r="L106" s="19" t="str">
        <f>IF(OR($A106="",N($B$9)=0),"",$B$9-$B$10-H106-F106-G106)</f>
        <v/>
      </c>
      <c r="M106" s="21" t="str">
        <f>IF($A106="","",B106*$E$6+C106*$E$7+D106*$E$8+E106*$E$9)</f>
        <v/>
      </c>
      <c r="N106" s="19" t="str">
        <f>IF(OR($A106="",$B$7=""),"",$B$7-$A106)</f>
        <v/>
      </c>
      <c r="O106" s="22" t="str">
        <f>IF(OR($A106="",N106="",L106=""),"",IF(N106&gt;0,MAX(L106,0)/N106,""))</f>
        <v/>
      </c>
      <c r="P106" s="22" t="str">
        <f>IF(OR($A106="",$A105=""),"",IF($A106&gt;$A105,I106/($A106-$A105),""))</f>
        <v/>
      </c>
      <c r="Q106" s="22" t="str">
        <f>IF(OR($A106="",$B$8=""),"",IF($A106&gt;$B$8,H106/($A106-$B$8),""))</f>
        <v/>
      </c>
      <c r="S106" s="23" t="e">
        <f>IF($A106="",NA(),H106)</f>
        <v>#N/A</v>
      </c>
      <c r="T106" s="23" t="e">
        <f>IF(OR($A106="",N($B$9)=0),NA(),$B$9-$B$10)</f>
        <v>#N/A</v>
      </c>
    </row>
    <row r="107" spans="1:20" x14ac:dyDescent="0.25">
      <c r="A107" s="12"/>
      <c r="B107" s="10"/>
      <c r="C107" s="10"/>
      <c r="D107" s="10"/>
      <c r="E107" s="10"/>
      <c r="F107" s="10"/>
      <c r="G107" s="10"/>
      <c r="H107" s="19" t="str">
        <f>IF($A107="","",SUM(B107:E107))</f>
        <v/>
      </c>
      <c r="I107" s="24" t="str">
        <f>IF(OR($A107="",$A106=""),"",H107-H106)</f>
        <v/>
      </c>
      <c r="J107" s="19" t="str">
        <f>IF($A107="","",H107+F107)</f>
        <v/>
      </c>
      <c r="K107" s="20" t="str">
        <f>IF(OR($A107="",N($B$9)=0),"",H107/$B$9)</f>
        <v/>
      </c>
      <c r="L107" s="19" t="str">
        <f>IF(OR($A107="",N($B$9)=0),"",$B$9-$B$10-H107-F107-G107)</f>
        <v/>
      </c>
      <c r="M107" s="21" t="str">
        <f>IF($A107="","",B107*$E$6+C107*$E$7+D107*$E$8+E107*$E$9)</f>
        <v/>
      </c>
      <c r="N107" s="19" t="str">
        <f>IF(OR($A107="",$B$7=""),"",$B$7-$A107)</f>
        <v/>
      </c>
      <c r="O107" s="22" t="str">
        <f>IF(OR($A107="",N107="",L107=""),"",IF(N107&gt;0,MAX(L107,0)/N107,""))</f>
        <v/>
      </c>
      <c r="P107" s="22" t="str">
        <f>IF(OR($A107="",$A106=""),"",IF($A107&gt;$A106,I107/($A107-$A106),""))</f>
        <v/>
      </c>
      <c r="Q107" s="22" t="str">
        <f>IF(OR($A107="",$B$8=""),"",IF($A107&gt;$B$8,H107/($A107-$B$8),""))</f>
        <v/>
      </c>
      <c r="S107" s="23" t="e">
        <f>IF($A107="",NA(),H107)</f>
        <v>#N/A</v>
      </c>
      <c r="T107" s="23" t="e">
        <f>IF(OR($A107="",N($B$9)=0),NA(),$B$9-$B$10)</f>
        <v>#N/A</v>
      </c>
    </row>
    <row r="108" spans="1:20" x14ac:dyDescent="0.25">
      <c r="A108" s="12"/>
      <c r="B108" s="10"/>
      <c r="C108" s="10"/>
      <c r="D108" s="10"/>
      <c r="E108" s="10"/>
      <c r="F108" s="10"/>
      <c r="G108" s="10"/>
      <c r="H108" s="19" t="str">
        <f>IF($A108="","",SUM(B108:E108))</f>
        <v/>
      </c>
      <c r="I108" s="24" t="str">
        <f>IF(OR($A108="",$A107=""),"",H108-H107)</f>
        <v/>
      </c>
      <c r="J108" s="19" t="str">
        <f>IF($A108="","",H108+F108)</f>
        <v/>
      </c>
      <c r="K108" s="20" t="str">
        <f>IF(OR($A108="",N($B$9)=0),"",H108/$B$9)</f>
        <v/>
      </c>
      <c r="L108" s="19" t="str">
        <f>IF(OR($A108="",N($B$9)=0),"",$B$9-$B$10-H108-F108-G108)</f>
        <v/>
      </c>
      <c r="M108" s="21" t="str">
        <f>IF($A108="","",B108*$E$6+C108*$E$7+D108*$E$8+E108*$E$9)</f>
        <v/>
      </c>
      <c r="N108" s="19" t="str">
        <f>IF(OR($A108="",$B$7=""),"",$B$7-$A108)</f>
        <v/>
      </c>
      <c r="O108" s="22" t="str">
        <f>IF(OR($A108="",N108="",L108=""),"",IF(N108&gt;0,MAX(L108,0)/N108,""))</f>
        <v/>
      </c>
      <c r="P108" s="22" t="str">
        <f>IF(OR($A108="",$A107=""),"",IF($A108&gt;$A107,I108/($A108-$A107),""))</f>
        <v/>
      </c>
      <c r="Q108" s="22" t="str">
        <f>IF(OR($A108="",$B$8=""),"",IF($A108&gt;$B$8,H108/($A108-$B$8),""))</f>
        <v/>
      </c>
      <c r="S108" s="23" t="e">
        <f>IF($A108="",NA(),H108)</f>
        <v>#N/A</v>
      </c>
      <c r="T108" s="23" t="e">
        <f>IF(OR($A108="",N($B$9)=0),NA(),$B$9-$B$10)</f>
        <v>#N/A</v>
      </c>
    </row>
    <row r="109" spans="1:20" x14ac:dyDescent="0.25">
      <c r="A109" s="12"/>
      <c r="B109" s="10"/>
      <c r="C109" s="10"/>
      <c r="D109" s="10"/>
      <c r="E109" s="10"/>
      <c r="F109" s="10"/>
      <c r="G109" s="10"/>
      <c r="H109" s="19" t="str">
        <f>IF($A109="","",SUM(B109:E109))</f>
        <v/>
      </c>
      <c r="I109" s="24" t="str">
        <f>IF(OR($A109="",$A108=""),"",H109-H108)</f>
        <v/>
      </c>
      <c r="J109" s="19" t="str">
        <f>IF($A109="","",H109+F109)</f>
        <v/>
      </c>
      <c r="K109" s="20" t="str">
        <f>IF(OR($A109="",N($B$9)=0),"",H109/$B$9)</f>
        <v/>
      </c>
      <c r="L109" s="19" t="str">
        <f>IF(OR($A109="",N($B$9)=0),"",$B$9-$B$10-H109-F109-G109)</f>
        <v/>
      </c>
      <c r="M109" s="21" t="str">
        <f>IF($A109="","",B109*$E$6+C109*$E$7+D109*$E$8+E109*$E$9)</f>
        <v/>
      </c>
      <c r="N109" s="19" t="str">
        <f>IF(OR($A109="",$B$7=""),"",$B$7-$A109)</f>
        <v/>
      </c>
      <c r="O109" s="22" t="str">
        <f>IF(OR($A109="",N109="",L109=""),"",IF(N109&gt;0,MAX(L109,0)/N109,""))</f>
        <v/>
      </c>
      <c r="P109" s="22" t="str">
        <f>IF(OR($A109="",$A108=""),"",IF($A109&gt;$A108,I109/($A109-$A108),""))</f>
        <v/>
      </c>
      <c r="Q109" s="22" t="str">
        <f>IF(OR($A109="",$B$8=""),"",IF($A109&gt;$B$8,H109/($A109-$B$8),""))</f>
        <v/>
      </c>
      <c r="S109" s="23" t="e">
        <f>IF($A109="",NA(),H109)</f>
        <v>#N/A</v>
      </c>
      <c r="T109" s="23" t="e">
        <f>IF(OR($A109="",N($B$9)=0),NA(),$B$9-$B$10)</f>
        <v>#N/A</v>
      </c>
    </row>
    <row r="110" spans="1:20" x14ac:dyDescent="0.25">
      <c r="A110" s="12"/>
      <c r="B110" s="10"/>
      <c r="C110" s="10"/>
      <c r="D110" s="10"/>
      <c r="E110" s="10"/>
      <c r="F110" s="10"/>
      <c r="G110" s="10"/>
      <c r="H110" s="19" t="str">
        <f>IF($A110="","",SUM(B110:E110))</f>
        <v/>
      </c>
      <c r="I110" s="24" t="str">
        <f>IF(OR($A110="",$A109=""),"",H110-H109)</f>
        <v/>
      </c>
      <c r="J110" s="19" t="str">
        <f>IF($A110="","",H110+F110)</f>
        <v/>
      </c>
      <c r="K110" s="20" t="str">
        <f>IF(OR($A110="",N($B$9)=0),"",H110/$B$9)</f>
        <v/>
      </c>
      <c r="L110" s="19" t="str">
        <f>IF(OR($A110="",N($B$9)=0),"",$B$9-$B$10-H110-F110-G110)</f>
        <v/>
      </c>
      <c r="M110" s="21" t="str">
        <f>IF($A110="","",B110*$E$6+C110*$E$7+D110*$E$8+E110*$E$9)</f>
        <v/>
      </c>
      <c r="N110" s="19" t="str">
        <f>IF(OR($A110="",$B$7=""),"",$B$7-$A110)</f>
        <v/>
      </c>
      <c r="O110" s="22" t="str">
        <f>IF(OR($A110="",N110="",L110=""),"",IF(N110&gt;0,MAX(L110,0)/N110,""))</f>
        <v/>
      </c>
      <c r="P110" s="22" t="str">
        <f>IF(OR($A110="",$A109=""),"",IF($A110&gt;$A109,I110/($A110-$A109),""))</f>
        <v/>
      </c>
      <c r="Q110" s="22" t="str">
        <f>IF(OR($A110="",$B$8=""),"",IF($A110&gt;$B$8,H110/($A110-$B$8),""))</f>
        <v/>
      </c>
      <c r="S110" s="23" t="e">
        <f>IF($A110="",NA(),H110)</f>
        <v>#N/A</v>
      </c>
      <c r="T110" s="23" t="e">
        <f>IF(OR($A110="",N($B$9)=0),NA(),$B$9-$B$10)</f>
        <v>#N/A</v>
      </c>
    </row>
    <row r="111" spans="1:20" x14ac:dyDescent="0.25">
      <c r="A111" s="12"/>
      <c r="B111" s="10"/>
      <c r="C111" s="10"/>
      <c r="D111" s="10"/>
      <c r="E111" s="10"/>
      <c r="F111" s="10"/>
      <c r="G111" s="10"/>
      <c r="H111" s="19" t="str">
        <f>IF($A111="","",SUM(B111:E111))</f>
        <v/>
      </c>
      <c r="I111" s="24" t="str">
        <f>IF(OR($A111="",$A110=""),"",H111-H110)</f>
        <v/>
      </c>
      <c r="J111" s="19" t="str">
        <f>IF($A111="","",H111+F111)</f>
        <v/>
      </c>
      <c r="K111" s="20" t="str">
        <f>IF(OR($A111="",N($B$9)=0),"",H111/$B$9)</f>
        <v/>
      </c>
      <c r="L111" s="19" t="str">
        <f>IF(OR($A111="",N($B$9)=0),"",$B$9-$B$10-H111-F111-G111)</f>
        <v/>
      </c>
      <c r="M111" s="21" t="str">
        <f>IF($A111="","",B111*$E$6+C111*$E$7+D111*$E$8+E111*$E$9)</f>
        <v/>
      </c>
      <c r="N111" s="19" t="str">
        <f>IF(OR($A111="",$B$7=""),"",$B$7-$A111)</f>
        <v/>
      </c>
      <c r="O111" s="22" t="str">
        <f>IF(OR($A111="",N111="",L111=""),"",IF(N111&gt;0,MAX(L111,0)/N111,""))</f>
        <v/>
      </c>
      <c r="P111" s="22" t="str">
        <f>IF(OR($A111="",$A110=""),"",IF($A111&gt;$A110,I111/($A111-$A110),""))</f>
        <v/>
      </c>
      <c r="Q111" s="22" t="str">
        <f>IF(OR($A111="",$B$8=""),"",IF($A111&gt;$B$8,H111/($A111-$B$8),""))</f>
        <v/>
      </c>
      <c r="S111" s="23" t="e">
        <f>IF($A111="",NA(),H111)</f>
        <v>#N/A</v>
      </c>
      <c r="T111" s="23" t="e">
        <f>IF(OR($A111="",N($B$9)=0),NA(),$B$9-$B$10)</f>
        <v>#N/A</v>
      </c>
    </row>
    <row r="112" spans="1:20" x14ac:dyDescent="0.25">
      <c r="A112" s="12"/>
      <c r="B112" s="10"/>
      <c r="C112" s="10"/>
      <c r="D112" s="10"/>
      <c r="E112" s="10"/>
      <c r="F112" s="10"/>
      <c r="G112" s="10"/>
      <c r="H112" s="19" t="str">
        <f>IF($A112="","",SUM(B112:E112))</f>
        <v/>
      </c>
      <c r="I112" s="24" t="str">
        <f>IF(OR($A112="",$A111=""),"",H112-H111)</f>
        <v/>
      </c>
      <c r="J112" s="19" t="str">
        <f>IF($A112="","",H112+F112)</f>
        <v/>
      </c>
      <c r="K112" s="20" t="str">
        <f>IF(OR($A112="",N($B$9)=0),"",H112/$B$9)</f>
        <v/>
      </c>
      <c r="L112" s="19" t="str">
        <f>IF(OR($A112="",N($B$9)=0),"",$B$9-$B$10-H112-F112-G112)</f>
        <v/>
      </c>
      <c r="M112" s="21" t="str">
        <f>IF($A112="","",B112*$E$6+C112*$E$7+D112*$E$8+E112*$E$9)</f>
        <v/>
      </c>
      <c r="N112" s="19" t="str">
        <f>IF(OR($A112="",$B$7=""),"",$B$7-$A112)</f>
        <v/>
      </c>
      <c r="O112" s="22" t="str">
        <f>IF(OR($A112="",N112="",L112=""),"",IF(N112&gt;0,MAX(L112,0)/N112,""))</f>
        <v/>
      </c>
      <c r="P112" s="22" t="str">
        <f>IF(OR($A112="",$A111=""),"",IF($A112&gt;$A111,I112/($A112-$A111),""))</f>
        <v/>
      </c>
      <c r="Q112" s="22" t="str">
        <f>IF(OR($A112="",$B$8=""),"",IF($A112&gt;$B$8,H112/($A112-$B$8),""))</f>
        <v/>
      </c>
      <c r="S112" s="23" t="e">
        <f>IF($A112="",NA(),H112)</f>
        <v>#N/A</v>
      </c>
      <c r="T112" s="23" t="e">
        <f>IF(OR($A112="",N($B$9)=0),NA(),$B$9-$B$10)</f>
        <v>#N/A</v>
      </c>
    </row>
    <row r="113" spans="1:20" x14ac:dyDescent="0.25">
      <c r="A113" s="12"/>
      <c r="B113" s="10"/>
      <c r="C113" s="10"/>
      <c r="D113" s="10"/>
      <c r="E113" s="10"/>
      <c r="F113" s="10"/>
      <c r="G113" s="10"/>
      <c r="H113" s="19" t="str">
        <f>IF($A113="","",SUM(B113:E113))</f>
        <v/>
      </c>
      <c r="I113" s="24" t="str">
        <f>IF(OR($A113="",$A112=""),"",H113-H112)</f>
        <v/>
      </c>
      <c r="J113" s="19" t="str">
        <f>IF($A113="","",H113+F113)</f>
        <v/>
      </c>
      <c r="K113" s="20" t="str">
        <f>IF(OR($A113="",N($B$9)=0),"",H113/$B$9)</f>
        <v/>
      </c>
      <c r="L113" s="19" t="str">
        <f>IF(OR($A113="",N($B$9)=0),"",$B$9-$B$10-H113-F113-G113)</f>
        <v/>
      </c>
      <c r="M113" s="21" t="str">
        <f>IF($A113="","",B113*$E$6+C113*$E$7+D113*$E$8+E113*$E$9)</f>
        <v/>
      </c>
      <c r="N113" s="19" t="str">
        <f>IF(OR($A113="",$B$7=""),"",$B$7-$A113)</f>
        <v/>
      </c>
      <c r="O113" s="22" t="str">
        <f>IF(OR($A113="",N113="",L113=""),"",IF(N113&gt;0,MAX(L113,0)/N113,""))</f>
        <v/>
      </c>
      <c r="P113" s="22" t="str">
        <f>IF(OR($A113="",$A112=""),"",IF($A113&gt;$A112,I113/($A113-$A112),""))</f>
        <v/>
      </c>
      <c r="Q113" s="22" t="str">
        <f>IF(OR($A113="",$B$8=""),"",IF($A113&gt;$B$8,H113/($A113-$B$8),""))</f>
        <v/>
      </c>
      <c r="S113" s="23" t="e">
        <f>IF($A113="",NA(),H113)</f>
        <v>#N/A</v>
      </c>
      <c r="T113" s="23" t="e">
        <f>IF(OR($A113="",N($B$9)=0),NA(),$B$9-$B$10)</f>
        <v>#N/A</v>
      </c>
    </row>
    <row r="114" spans="1:20" x14ac:dyDescent="0.25">
      <c r="A114" s="12"/>
      <c r="B114" s="10"/>
      <c r="C114" s="10"/>
      <c r="D114" s="10"/>
      <c r="E114" s="10"/>
      <c r="F114" s="10"/>
      <c r="G114" s="10"/>
      <c r="H114" s="19" t="str">
        <f>IF($A114="","",SUM(B114:E114))</f>
        <v/>
      </c>
      <c r="I114" s="24" t="str">
        <f>IF(OR($A114="",$A113=""),"",H114-H113)</f>
        <v/>
      </c>
      <c r="J114" s="19" t="str">
        <f>IF($A114="","",H114+F114)</f>
        <v/>
      </c>
      <c r="K114" s="20" t="str">
        <f>IF(OR($A114="",N($B$9)=0),"",H114/$B$9)</f>
        <v/>
      </c>
      <c r="L114" s="19" t="str">
        <f>IF(OR($A114="",N($B$9)=0),"",$B$9-$B$10-H114-F114-G114)</f>
        <v/>
      </c>
      <c r="M114" s="21" t="str">
        <f>IF($A114="","",B114*$E$6+C114*$E$7+D114*$E$8+E114*$E$9)</f>
        <v/>
      </c>
      <c r="N114" s="19" t="str">
        <f>IF(OR($A114="",$B$7=""),"",$B$7-$A114)</f>
        <v/>
      </c>
      <c r="O114" s="22" t="str">
        <f>IF(OR($A114="",N114="",L114=""),"",IF(N114&gt;0,MAX(L114,0)/N114,""))</f>
        <v/>
      </c>
      <c r="P114" s="22" t="str">
        <f>IF(OR($A114="",$A113=""),"",IF($A114&gt;$A113,I114/($A114-$A113),""))</f>
        <v/>
      </c>
      <c r="Q114" s="22" t="str">
        <f>IF(OR($A114="",$B$8=""),"",IF($A114&gt;$B$8,H114/($A114-$B$8),""))</f>
        <v/>
      </c>
      <c r="S114" s="23" t="e">
        <f>IF($A114="",NA(),H114)</f>
        <v>#N/A</v>
      </c>
      <c r="T114" s="23" t="e">
        <f>IF(OR($A114="",N($B$9)=0),NA(),$B$9-$B$10)</f>
        <v>#N/A</v>
      </c>
    </row>
    <row r="115" spans="1:20" x14ac:dyDescent="0.25">
      <c r="A115" s="12"/>
      <c r="B115" s="10"/>
      <c r="C115" s="10"/>
      <c r="D115" s="10"/>
      <c r="E115" s="10"/>
      <c r="F115" s="10"/>
      <c r="G115" s="10"/>
      <c r="H115" s="19" t="str">
        <f>IF($A115="","",SUM(B115:E115))</f>
        <v/>
      </c>
      <c r="I115" s="24" t="str">
        <f>IF(OR($A115="",$A114=""),"",H115-H114)</f>
        <v/>
      </c>
      <c r="J115" s="19" t="str">
        <f>IF($A115="","",H115+F115)</f>
        <v/>
      </c>
      <c r="K115" s="20" t="str">
        <f>IF(OR($A115="",N($B$9)=0),"",H115/$B$9)</f>
        <v/>
      </c>
      <c r="L115" s="19" t="str">
        <f>IF(OR($A115="",N($B$9)=0),"",$B$9-$B$10-H115-F115-G115)</f>
        <v/>
      </c>
      <c r="M115" s="21" t="str">
        <f>IF($A115="","",B115*$E$6+C115*$E$7+D115*$E$8+E115*$E$9)</f>
        <v/>
      </c>
      <c r="N115" s="19" t="str">
        <f>IF(OR($A115="",$B$7=""),"",$B$7-$A115)</f>
        <v/>
      </c>
      <c r="O115" s="22" t="str">
        <f>IF(OR($A115="",N115="",L115=""),"",IF(N115&gt;0,MAX(L115,0)/N115,""))</f>
        <v/>
      </c>
      <c r="P115" s="22" t="str">
        <f>IF(OR($A115="",$A114=""),"",IF($A115&gt;$A114,I115/($A115-$A114),""))</f>
        <v/>
      </c>
      <c r="Q115" s="22" t="str">
        <f>IF(OR($A115="",$B$8=""),"",IF($A115&gt;$B$8,H115/($A115-$B$8),""))</f>
        <v/>
      </c>
      <c r="S115" s="23" t="e">
        <f>IF($A115="",NA(),H115)</f>
        <v>#N/A</v>
      </c>
      <c r="T115" s="23" t="e">
        <f>IF(OR($A115="",N($B$9)=0),NA(),$B$9-$B$10)</f>
        <v>#N/A</v>
      </c>
    </row>
    <row r="116" spans="1:20" x14ac:dyDescent="0.25">
      <c r="A116" s="12"/>
      <c r="B116" s="10"/>
      <c r="C116" s="10"/>
      <c r="D116" s="10"/>
      <c r="E116" s="10"/>
      <c r="F116" s="10"/>
      <c r="G116" s="10"/>
      <c r="H116" s="19" t="str">
        <f>IF($A116="","",SUM(B116:E116))</f>
        <v/>
      </c>
      <c r="I116" s="24" t="str">
        <f>IF(OR($A116="",$A115=""),"",H116-H115)</f>
        <v/>
      </c>
      <c r="J116" s="19" t="str">
        <f>IF($A116="","",H116+F116)</f>
        <v/>
      </c>
      <c r="K116" s="20" t="str">
        <f>IF(OR($A116="",N($B$9)=0),"",H116/$B$9)</f>
        <v/>
      </c>
      <c r="L116" s="19" t="str">
        <f>IF(OR($A116="",N($B$9)=0),"",$B$9-$B$10-H116-F116-G116)</f>
        <v/>
      </c>
      <c r="M116" s="21" t="str">
        <f>IF($A116="","",B116*$E$6+C116*$E$7+D116*$E$8+E116*$E$9)</f>
        <v/>
      </c>
      <c r="N116" s="19" t="str">
        <f>IF(OR($A116="",$B$7=""),"",$B$7-$A116)</f>
        <v/>
      </c>
      <c r="O116" s="22" t="str">
        <f>IF(OR($A116="",N116="",L116=""),"",IF(N116&gt;0,MAX(L116,0)/N116,""))</f>
        <v/>
      </c>
      <c r="P116" s="22" t="str">
        <f>IF(OR($A116="",$A115=""),"",IF($A116&gt;$A115,I116/($A116-$A115),""))</f>
        <v/>
      </c>
      <c r="Q116" s="22" t="str">
        <f>IF(OR($A116="",$B$8=""),"",IF($A116&gt;$B$8,H116/($A116-$B$8),""))</f>
        <v/>
      </c>
      <c r="S116" s="23" t="e">
        <f>IF($A116="",NA(),H116)</f>
        <v>#N/A</v>
      </c>
      <c r="T116" s="23" t="e">
        <f>IF(OR($A116="",N($B$9)=0),NA(),$B$9-$B$10)</f>
        <v>#N/A</v>
      </c>
    </row>
    <row r="117" spans="1:20" x14ac:dyDescent="0.25">
      <c r="A117" s="12"/>
      <c r="B117" s="10"/>
      <c r="C117" s="10"/>
      <c r="D117" s="10"/>
      <c r="E117" s="10"/>
      <c r="F117" s="10"/>
      <c r="G117" s="10"/>
      <c r="H117" s="19" t="str">
        <f>IF($A117="","",SUM(B117:E117))</f>
        <v/>
      </c>
      <c r="I117" s="24" t="str">
        <f>IF(OR($A117="",$A116=""),"",H117-H116)</f>
        <v/>
      </c>
      <c r="J117" s="19" t="str">
        <f>IF($A117="","",H117+F117)</f>
        <v/>
      </c>
      <c r="K117" s="20" t="str">
        <f>IF(OR($A117="",N($B$9)=0),"",H117/$B$9)</f>
        <v/>
      </c>
      <c r="L117" s="19" t="str">
        <f>IF(OR($A117="",N($B$9)=0),"",$B$9-$B$10-H117-F117-G117)</f>
        <v/>
      </c>
      <c r="M117" s="21" t="str">
        <f>IF($A117="","",B117*$E$6+C117*$E$7+D117*$E$8+E117*$E$9)</f>
        <v/>
      </c>
      <c r="N117" s="19" t="str">
        <f>IF(OR($A117="",$B$7=""),"",$B$7-$A117)</f>
        <v/>
      </c>
      <c r="O117" s="22" t="str">
        <f>IF(OR($A117="",N117="",L117=""),"",IF(N117&gt;0,MAX(L117,0)/N117,""))</f>
        <v/>
      </c>
      <c r="P117" s="22" t="str">
        <f>IF(OR($A117="",$A116=""),"",IF($A117&gt;$A116,I117/($A117-$A116),""))</f>
        <v/>
      </c>
      <c r="Q117" s="22" t="str">
        <f>IF(OR($A117="",$B$8=""),"",IF($A117&gt;$B$8,H117/($A117-$B$8),""))</f>
        <v/>
      </c>
      <c r="S117" s="23" t="e">
        <f>IF($A117="",NA(),H117)</f>
        <v>#N/A</v>
      </c>
      <c r="T117" s="23" t="e">
        <f>IF(OR($A117="",N($B$9)=0),NA(),$B$9-$B$10)</f>
        <v>#N/A</v>
      </c>
    </row>
    <row r="118" spans="1:20" x14ac:dyDescent="0.25">
      <c r="A118" s="12"/>
      <c r="B118" s="10"/>
      <c r="C118" s="10"/>
      <c r="D118" s="10"/>
      <c r="E118" s="10"/>
      <c r="F118" s="10"/>
      <c r="G118" s="10"/>
      <c r="H118" s="19" t="str">
        <f>IF($A118="","",SUM(B118:E118))</f>
        <v/>
      </c>
      <c r="I118" s="24" t="str">
        <f>IF(OR($A118="",$A117=""),"",H118-H117)</f>
        <v/>
      </c>
      <c r="J118" s="19" t="str">
        <f>IF($A118="","",H118+F118)</f>
        <v/>
      </c>
      <c r="K118" s="20" t="str">
        <f>IF(OR($A118="",N($B$9)=0),"",H118/$B$9)</f>
        <v/>
      </c>
      <c r="L118" s="19" t="str">
        <f>IF(OR($A118="",N($B$9)=0),"",$B$9-$B$10-H118-F118-G118)</f>
        <v/>
      </c>
      <c r="M118" s="21" t="str">
        <f>IF($A118="","",B118*$E$6+C118*$E$7+D118*$E$8+E118*$E$9)</f>
        <v/>
      </c>
      <c r="N118" s="19" t="str">
        <f>IF(OR($A118="",$B$7=""),"",$B$7-$A118)</f>
        <v/>
      </c>
      <c r="O118" s="22" t="str">
        <f>IF(OR($A118="",N118="",L118=""),"",IF(N118&gt;0,MAX(L118,0)/N118,""))</f>
        <v/>
      </c>
      <c r="P118" s="22" t="str">
        <f>IF(OR($A118="",$A117=""),"",IF($A118&gt;$A117,I118/($A118-$A117),""))</f>
        <v/>
      </c>
      <c r="Q118" s="22" t="str">
        <f>IF(OR($A118="",$B$8=""),"",IF($A118&gt;$B$8,H118/($A118-$B$8),""))</f>
        <v/>
      </c>
      <c r="S118" s="23" t="e">
        <f>IF($A118="",NA(),H118)</f>
        <v>#N/A</v>
      </c>
      <c r="T118" s="23" t="e">
        <f>IF(OR($A118="",N($B$9)=0),NA(),$B$9-$B$10)</f>
        <v>#N/A</v>
      </c>
    </row>
    <row r="119" spans="1:20" x14ac:dyDescent="0.25">
      <c r="A119" s="12"/>
      <c r="B119" s="10"/>
      <c r="C119" s="10"/>
      <c r="D119" s="10"/>
      <c r="E119" s="10"/>
      <c r="F119" s="10"/>
      <c r="G119" s="10"/>
      <c r="H119" s="19" t="str">
        <f>IF($A119="","",SUM(B119:E119))</f>
        <v/>
      </c>
      <c r="I119" s="24" t="str">
        <f>IF(OR($A119="",$A118=""),"",H119-H118)</f>
        <v/>
      </c>
      <c r="J119" s="19" t="str">
        <f>IF($A119="","",H119+F119)</f>
        <v/>
      </c>
      <c r="K119" s="20" t="str">
        <f>IF(OR($A119="",N($B$9)=0),"",H119/$B$9)</f>
        <v/>
      </c>
      <c r="L119" s="19" t="str">
        <f>IF(OR($A119="",N($B$9)=0),"",$B$9-$B$10-H119-F119-G119)</f>
        <v/>
      </c>
      <c r="M119" s="21" t="str">
        <f>IF($A119="","",B119*$E$6+C119*$E$7+D119*$E$8+E119*$E$9)</f>
        <v/>
      </c>
      <c r="N119" s="19" t="str">
        <f>IF(OR($A119="",$B$7=""),"",$B$7-$A119)</f>
        <v/>
      </c>
      <c r="O119" s="22" t="str">
        <f>IF(OR($A119="",N119="",L119=""),"",IF(N119&gt;0,MAX(L119,0)/N119,""))</f>
        <v/>
      </c>
      <c r="P119" s="22" t="str">
        <f>IF(OR($A119="",$A118=""),"",IF($A119&gt;$A118,I119/($A119-$A118),""))</f>
        <v/>
      </c>
      <c r="Q119" s="22" t="str">
        <f>IF(OR($A119="",$B$8=""),"",IF($A119&gt;$B$8,H119/($A119-$B$8),""))</f>
        <v/>
      </c>
      <c r="S119" s="23" t="e">
        <f>IF($A119="",NA(),H119)</f>
        <v>#N/A</v>
      </c>
      <c r="T119" s="23" t="e">
        <f>IF(OR($A119="",N($B$9)=0),NA(),$B$9-$B$10)</f>
        <v>#N/A</v>
      </c>
    </row>
    <row r="120" spans="1:20" x14ac:dyDescent="0.25">
      <c r="A120" s="12"/>
      <c r="B120" s="10"/>
      <c r="C120" s="10"/>
      <c r="D120" s="10"/>
      <c r="E120" s="10"/>
      <c r="F120" s="10"/>
      <c r="G120" s="10"/>
      <c r="H120" s="19" t="str">
        <f>IF($A120="","",SUM(B120:E120))</f>
        <v/>
      </c>
      <c r="I120" s="24" t="str">
        <f>IF(OR($A120="",$A119=""),"",H120-H119)</f>
        <v/>
      </c>
      <c r="J120" s="19" t="str">
        <f>IF($A120="","",H120+F120)</f>
        <v/>
      </c>
      <c r="K120" s="20" t="str">
        <f>IF(OR($A120="",N($B$9)=0),"",H120/$B$9)</f>
        <v/>
      </c>
      <c r="L120" s="19" t="str">
        <f>IF(OR($A120="",N($B$9)=0),"",$B$9-$B$10-H120-F120-G120)</f>
        <v/>
      </c>
      <c r="M120" s="21" t="str">
        <f>IF($A120="","",B120*$E$6+C120*$E$7+D120*$E$8+E120*$E$9)</f>
        <v/>
      </c>
      <c r="N120" s="19" t="str">
        <f>IF(OR($A120="",$B$7=""),"",$B$7-$A120)</f>
        <v/>
      </c>
      <c r="O120" s="22" t="str">
        <f>IF(OR($A120="",N120="",L120=""),"",IF(N120&gt;0,MAX(L120,0)/N120,""))</f>
        <v/>
      </c>
      <c r="P120" s="22" t="str">
        <f>IF(OR($A120="",$A119=""),"",IF($A120&gt;$A119,I120/($A120-$A119),""))</f>
        <v/>
      </c>
      <c r="Q120" s="22" t="str">
        <f>IF(OR($A120="",$B$8=""),"",IF($A120&gt;$B$8,H120/($A120-$B$8),""))</f>
        <v/>
      </c>
      <c r="S120" s="23" t="e">
        <f>IF($A120="",NA(),H120)</f>
        <v>#N/A</v>
      </c>
      <c r="T120" s="23" t="e">
        <f>IF(OR($A120="",N($B$9)=0),NA(),$B$9-$B$10)</f>
        <v>#N/A</v>
      </c>
    </row>
    <row r="121" spans="1:20" x14ac:dyDescent="0.25">
      <c r="A121" s="12"/>
      <c r="B121" s="10"/>
      <c r="C121" s="10"/>
      <c r="D121" s="10"/>
      <c r="E121" s="10"/>
      <c r="F121" s="10"/>
      <c r="G121" s="10"/>
      <c r="H121" s="19" t="str">
        <f>IF($A121="","",SUM(B121:E121))</f>
        <v/>
      </c>
      <c r="I121" s="24" t="str">
        <f>IF(OR($A121="",$A120=""),"",H121-H120)</f>
        <v/>
      </c>
      <c r="J121" s="19" t="str">
        <f>IF($A121="","",H121+F121)</f>
        <v/>
      </c>
      <c r="K121" s="20" t="str">
        <f>IF(OR($A121="",N($B$9)=0),"",H121/$B$9)</f>
        <v/>
      </c>
      <c r="L121" s="19" t="str">
        <f>IF(OR($A121="",N($B$9)=0),"",$B$9-$B$10-H121-F121-G121)</f>
        <v/>
      </c>
      <c r="M121" s="21" t="str">
        <f>IF($A121="","",B121*$E$6+C121*$E$7+D121*$E$8+E121*$E$9)</f>
        <v/>
      </c>
      <c r="N121" s="19" t="str">
        <f>IF(OR($A121="",$B$7=""),"",$B$7-$A121)</f>
        <v/>
      </c>
      <c r="O121" s="22" t="str">
        <f>IF(OR($A121="",N121="",L121=""),"",IF(N121&gt;0,MAX(L121,0)/N121,""))</f>
        <v/>
      </c>
      <c r="P121" s="22" t="str">
        <f>IF(OR($A121="",$A120=""),"",IF($A121&gt;$A120,I121/($A121-$A120),""))</f>
        <v/>
      </c>
      <c r="Q121" s="22" t="str">
        <f>IF(OR($A121="",$B$8=""),"",IF($A121&gt;$B$8,H121/($A121-$B$8),""))</f>
        <v/>
      </c>
      <c r="S121" s="23" t="e">
        <f>IF($A121="",NA(),H121)</f>
        <v>#N/A</v>
      </c>
      <c r="T121" s="23" t="e">
        <f>IF(OR($A121="",N($B$9)=0),NA(),$B$9-$B$10)</f>
        <v>#N/A</v>
      </c>
    </row>
    <row r="122" spans="1:20" x14ac:dyDescent="0.25">
      <c r="A122" s="12"/>
      <c r="B122" s="10"/>
      <c r="C122" s="10"/>
      <c r="D122" s="10"/>
      <c r="E122" s="10"/>
      <c r="F122" s="10"/>
      <c r="G122" s="10"/>
      <c r="H122" s="19" t="str">
        <f>IF($A122="","",SUM(B122:E122))</f>
        <v/>
      </c>
      <c r="I122" s="24" t="str">
        <f>IF(OR($A122="",$A121=""),"",H122-H121)</f>
        <v/>
      </c>
      <c r="J122" s="19" t="str">
        <f>IF($A122="","",H122+F122)</f>
        <v/>
      </c>
      <c r="K122" s="20" t="str">
        <f>IF(OR($A122="",N($B$9)=0),"",H122/$B$9)</f>
        <v/>
      </c>
      <c r="L122" s="19" t="str">
        <f>IF(OR($A122="",N($B$9)=0),"",$B$9-$B$10-H122-F122-G122)</f>
        <v/>
      </c>
      <c r="M122" s="21" t="str">
        <f>IF($A122="","",B122*$E$6+C122*$E$7+D122*$E$8+E122*$E$9)</f>
        <v/>
      </c>
      <c r="N122" s="19" t="str">
        <f>IF(OR($A122="",$B$7=""),"",$B$7-$A122)</f>
        <v/>
      </c>
      <c r="O122" s="22" t="str">
        <f>IF(OR($A122="",N122="",L122=""),"",IF(N122&gt;0,MAX(L122,0)/N122,""))</f>
        <v/>
      </c>
      <c r="P122" s="22" t="str">
        <f>IF(OR($A122="",$A121=""),"",IF($A122&gt;$A121,I122/($A122-$A121),""))</f>
        <v/>
      </c>
      <c r="Q122" s="22" t="str">
        <f>IF(OR($A122="",$B$8=""),"",IF($A122&gt;$B$8,H122/($A122-$B$8),""))</f>
        <v/>
      </c>
      <c r="S122" s="23" t="e">
        <f>IF($A122="",NA(),H122)</f>
        <v>#N/A</v>
      </c>
      <c r="T122" s="23" t="e">
        <f>IF(OR($A122="",N($B$9)=0),NA(),$B$9-$B$10)</f>
        <v>#N/A</v>
      </c>
    </row>
    <row r="123" spans="1:20" x14ac:dyDescent="0.25">
      <c r="A123" s="12"/>
      <c r="B123" s="10"/>
      <c r="C123" s="10"/>
      <c r="D123" s="10"/>
      <c r="E123" s="10"/>
      <c r="F123" s="10"/>
      <c r="G123" s="10"/>
      <c r="H123" s="19" t="str">
        <f>IF($A123="","",SUM(B123:E123))</f>
        <v/>
      </c>
      <c r="I123" s="24" t="str">
        <f>IF(OR($A123="",$A122=""),"",H123-H122)</f>
        <v/>
      </c>
      <c r="J123" s="19" t="str">
        <f>IF($A123="","",H123+F123)</f>
        <v/>
      </c>
      <c r="K123" s="20" t="str">
        <f>IF(OR($A123="",N($B$9)=0),"",H123/$B$9)</f>
        <v/>
      </c>
      <c r="L123" s="19" t="str">
        <f>IF(OR($A123="",N($B$9)=0),"",$B$9-$B$10-H123-F123-G123)</f>
        <v/>
      </c>
      <c r="M123" s="21" t="str">
        <f>IF($A123="","",B123*$E$6+C123*$E$7+D123*$E$8+E123*$E$9)</f>
        <v/>
      </c>
      <c r="N123" s="19" t="str">
        <f>IF(OR($A123="",$B$7=""),"",$B$7-$A123)</f>
        <v/>
      </c>
      <c r="O123" s="22" t="str">
        <f>IF(OR($A123="",N123="",L123=""),"",IF(N123&gt;0,MAX(L123,0)/N123,""))</f>
        <v/>
      </c>
      <c r="P123" s="22" t="str">
        <f>IF(OR($A123="",$A122=""),"",IF($A123&gt;$A122,I123/($A123-$A122),""))</f>
        <v/>
      </c>
      <c r="Q123" s="22" t="str">
        <f>IF(OR($A123="",$B$8=""),"",IF($A123&gt;$B$8,H123/($A123-$B$8),""))</f>
        <v/>
      </c>
      <c r="S123" s="23" t="e">
        <f>IF($A123="",NA(),H123)</f>
        <v>#N/A</v>
      </c>
      <c r="T123" s="23" t="e">
        <f>IF(OR($A123="",N($B$9)=0),NA(),$B$9-$B$10)</f>
        <v>#N/A</v>
      </c>
    </row>
    <row r="124" spans="1:20" x14ac:dyDescent="0.25">
      <c r="A124" s="12"/>
      <c r="B124" s="10"/>
      <c r="C124" s="10"/>
      <c r="D124" s="10"/>
      <c r="E124" s="10"/>
      <c r="F124" s="10"/>
      <c r="G124" s="10"/>
      <c r="H124" s="19" t="str">
        <f>IF($A124="","",SUM(B124:E124))</f>
        <v/>
      </c>
      <c r="I124" s="24" t="str">
        <f>IF(OR($A124="",$A123=""),"",H124-H123)</f>
        <v/>
      </c>
      <c r="J124" s="19" t="str">
        <f>IF($A124="","",H124+F124)</f>
        <v/>
      </c>
      <c r="K124" s="20" t="str">
        <f>IF(OR($A124="",N($B$9)=0),"",H124/$B$9)</f>
        <v/>
      </c>
      <c r="L124" s="19" t="str">
        <f>IF(OR($A124="",N($B$9)=0),"",$B$9-$B$10-H124-F124-G124)</f>
        <v/>
      </c>
      <c r="M124" s="21" t="str">
        <f>IF($A124="","",B124*$E$6+C124*$E$7+D124*$E$8+E124*$E$9)</f>
        <v/>
      </c>
      <c r="N124" s="19" t="str">
        <f>IF(OR($A124="",$B$7=""),"",$B$7-$A124)</f>
        <v/>
      </c>
      <c r="O124" s="22" t="str">
        <f>IF(OR($A124="",N124="",L124=""),"",IF(N124&gt;0,MAX(L124,0)/N124,""))</f>
        <v/>
      </c>
      <c r="P124" s="22" t="str">
        <f>IF(OR($A124="",$A123=""),"",IF($A124&gt;$A123,I124/($A124-$A123),""))</f>
        <v/>
      </c>
      <c r="Q124" s="22" t="str">
        <f>IF(OR($A124="",$B$8=""),"",IF($A124&gt;$B$8,H124/($A124-$B$8),""))</f>
        <v/>
      </c>
      <c r="S124" s="23" t="e">
        <f>IF($A124="",NA(),H124)</f>
        <v>#N/A</v>
      </c>
      <c r="T124" s="23" t="e">
        <f>IF(OR($A124="",N($B$9)=0),NA(),$B$9-$B$10)</f>
        <v>#N/A</v>
      </c>
    </row>
    <row r="125" spans="1:20" x14ac:dyDescent="0.25">
      <c r="A125" s="12"/>
      <c r="B125" s="10"/>
      <c r="C125" s="10"/>
      <c r="D125" s="10"/>
      <c r="E125" s="10"/>
      <c r="F125" s="10"/>
      <c r="G125" s="10"/>
      <c r="H125" s="19" t="str">
        <f>IF($A125="","",SUM(B125:E125))</f>
        <v/>
      </c>
      <c r="I125" s="24" t="str">
        <f>IF(OR($A125="",$A124=""),"",H125-H124)</f>
        <v/>
      </c>
      <c r="J125" s="19" t="str">
        <f>IF($A125="","",H125+F125)</f>
        <v/>
      </c>
      <c r="K125" s="20" t="str">
        <f>IF(OR($A125="",N($B$9)=0),"",H125/$B$9)</f>
        <v/>
      </c>
      <c r="L125" s="19" t="str">
        <f>IF(OR($A125="",N($B$9)=0),"",$B$9-$B$10-H125-F125-G125)</f>
        <v/>
      </c>
      <c r="M125" s="21" t="str">
        <f>IF($A125="","",B125*$E$6+C125*$E$7+D125*$E$8+E125*$E$9)</f>
        <v/>
      </c>
      <c r="N125" s="19" t="str">
        <f>IF(OR($A125="",$B$7=""),"",$B$7-$A125)</f>
        <v/>
      </c>
      <c r="O125" s="22" t="str">
        <f>IF(OR($A125="",N125="",L125=""),"",IF(N125&gt;0,MAX(L125,0)/N125,""))</f>
        <v/>
      </c>
      <c r="P125" s="22" t="str">
        <f>IF(OR($A125="",$A124=""),"",IF($A125&gt;$A124,I125/($A125-$A124),""))</f>
        <v/>
      </c>
      <c r="Q125" s="22" t="str">
        <f>IF(OR($A125="",$B$8=""),"",IF($A125&gt;$B$8,H125/($A125-$B$8),""))</f>
        <v/>
      </c>
      <c r="S125" s="23" t="e">
        <f>IF($A125="",NA(),H125)</f>
        <v>#N/A</v>
      </c>
      <c r="T125" s="23" t="e">
        <f>IF(OR($A125="",N($B$9)=0),NA(),$B$9-$B$10)</f>
        <v>#N/A</v>
      </c>
    </row>
    <row r="126" spans="1:20" x14ac:dyDescent="0.25">
      <c r="A126" s="12"/>
      <c r="B126" s="10"/>
      <c r="C126" s="10"/>
      <c r="D126" s="10"/>
      <c r="E126" s="10"/>
      <c r="F126" s="10"/>
      <c r="G126" s="10"/>
      <c r="H126" s="19" t="str">
        <f>IF($A126="","",SUM(B126:E126))</f>
        <v/>
      </c>
      <c r="I126" s="24" t="str">
        <f>IF(OR($A126="",$A125=""),"",H126-H125)</f>
        <v/>
      </c>
      <c r="J126" s="19" t="str">
        <f>IF($A126="","",H126+F126)</f>
        <v/>
      </c>
      <c r="K126" s="20" t="str">
        <f>IF(OR($A126="",N($B$9)=0),"",H126/$B$9)</f>
        <v/>
      </c>
      <c r="L126" s="19" t="str">
        <f>IF(OR($A126="",N($B$9)=0),"",$B$9-$B$10-H126-F126-G126)</f>
        <v/>
      </c>
      <c r="M126" s="21" t="str">
        <f>IF($A126="","",B126*$E$6+C126*$E$7+D126*$E$8+E126*$E$9)</f>
        <v/>
      </c>
      <c r="N126" s="19" t="str">
        <f>IF(OR($A126="",$B$7=""),"",$B$7-$A126)</f>
        <v/>
      </c>
      <c r="O126" s="22" t="str">
        <f>IF(OR($A126="",N126="",L126=""),"",IF(N126&gt;0,MAX(L126,0)/N126,""))</f>
        <v/>
      </c>
      <c r="P126" s="22" t="str">
        <f>IF(OR($A126="",$A125=""),"",IF($A126&gt;$A125,I126/($A126-$A125),""))</f>
        <v/>
      </c>
      <c r="Q126" s="22" t="str">
        <f>IF(OR($A126="",$B$8=""),"",IF($A126&gt;$B$8,H126/($A126-$B$8),""))</f>
        <v/>
      </c>
      <c r="S126" s="23" t="e">
        <f>IF($A126="",NA(),H126)</f>
        <v>#N/A</v>
      </c>
      <c r="T126" s="23" t="e">
        <f>IF(OR($A126="",N($B$9)=0),NA(),$B$9-$B$10)</f>
        <v>#N/A</v>
      </c>
    </row>
    <row r="127" spans="1:20" x14ac:dyDescent="0.25">
      <c r="A127" s="12"/>
      <c r="B127" s="10"/>
      <c r="C127" s="10"/>
      <c r="D127" s="10"/>
      <c r="E127" s="10"/>
      <c r="F127" s="10"/>
      <c r="G127" s="10"/>
      <c r="H127" s="19" t="str">
        <f>IF($A127="","",SUM(B127:E127))</f>
        <v/>
      </c>
      <c r="I127" s="24" t="str">
        <f>IF(OR($A127="",$A126=""),"",H127-H126)</f>
        <v/>
      </c>
      <c r="J127" s="19" t="str">
        <f>IF($A127="","",H127+F127)</f>
        <v/>
      </c>
      <c r="K127" s="20" t="str">
        <f>IF(OR($A127="",N($B$9)=0),"",H127/$B$9)</f>
        <v/>
      </c>
      <c r="L127" s="19" t="str">
        <f>IF(OR($A127="",N($B$9)=0),"",$B$9-$B$10-H127-F127-G127)</f>
        <v/>
      </c>
      <c r="M127" s="21" t="str">
        <f>IF($A127="","",B127*$E$6+C127*$E$7+D127*$E$8+E127*$E$9)</f>
        <v/>
      </c>
      <c r="N127" s="19" t="str">
        <f>IF(OR($A127="",$B$7=""),"",$B$7-$A127)</f>
        <v/>
      </c>
      <c r="O127" s="22" t="str">
        <f>IF(OR($A127="",N127="",L127=""),"",IF(N127&gt;0,MAX(L127,0)/N127,""))</f>
        <v/>
      </c>
      <c r="P127" s="22" t="str">
        <f>IF(OR($A127="",$A126=""),"",IF($A127&gt;$A126,I127/($A127-$A126),""))</f>
        <v/>
      </c>
      <c r="Q127" s="22" t="str">
        <f>IF(OR($A127="",$B$8=""),"",IF($A127&gt;$B$8,H127/($A127-$B$8),""))</f>
        <v/>
      </c>
      <c r="S127" s="23" t="e">
        <f>IF($A127="",NA(),H127)</f>
        <v>#N/A</v>
      </c>
      <c r="T127" s="23" t="e">
        <f>IF(OR($A127="",N($B$9)=0),NA(),$B$9-$B$10)</f>
        <v>#N/A</v>
      </c>
    </row>
    <row r="128" spans="1:20" x14ac:dyDescent="0.25">
      <c r="A128" s="12"/>
      <c r="B128" s="10"/>
      <c r="C128" s="10"/>
      <c r="D128" s="10"/>
      <c r="E128" s="10"/>
      <c r="F128" s="10"/>
      <c r="G128" s="10"/>
      <c r="H128" s="19" t="str">
        <f>IF($A128="","",SUM(B128:E128))</f>
        <v/>
      </c>
      <c r="I128" s="24" t="str">
        <f>IF(OR($A128="",$A127=""),"",H128-H127)</f>
        <v/>
      </c>
      <c r="J128" s="19" t="str">
        <f>IF($A128="","",H128+F128)</f>
        <v/>
      </c>
      <c r="K128" s="20" t="str">
        <f>IF(OR($A128="",N($B$9)=0),"",H128/$B$9)</f>
        <v/>
      </c>
      <c r="L128" s="19" t="str">
        <f>IF(OR($A128="",N($B$9)=0),"",$B$9-$B$10-H128-F128-G128)</f>
        <v/>
      </c>
      <c r="M128" s="21" t="str">
        <f>IF($A128="","",B128*$E$6+C128*$E$7+D128*$E$8+E128*$E$9)</f>
        <v/>
      </c>
      <c r="N128" s="19" t="str">
        <f>IF(OR($A128="",$B$7=""),"",$B$7-$A128)</f>
        <v/>
      </c>
      <c r="O128" s="22" t="str">
        <f>IF(OR($A128="",N128="",L128=""),"",IF(N128&gt;0,MAX(L128,0)/N128,""))</f>
        <v/>
      </c>
      <c r="P128" s="22" t="str">
        <f>IF(OR($A128="",$A127=""),"",IF($A128&gt;$A127,I128/($A128-$A127),""))</f>
        <v/>
      </c>
      <c r="Q128" s="22" t="str">
        <f>IF(OR($A128="",$B$8=""),"",IF($A128&gt;$B$8,H128/($A128-$B$8),""))</f>
        <v/>
      </c>
      <c r="S128" s="23" t="e">
        <f>IF($A128="",NA(),H128)</f>
        <v>#N/A</v>
      </c>
      <c r="T128" s="23" t="e">
        <f>IF(OR($A128="",N($B$9)=0),NA(),$B$9-$B$10)</f>
        <v>#N/A</v>
      </c>
    </row>
    <row r="129" spans="1:20" x14ac:dyDescent="0.25">
      <c r="A129" s="12"/>
      <c r="B129" s="10"/>
      <c r="C129" s="10"/>
      <c r="D129" s="10"/>
      <c r="E129" s="10"/>
      <c r="F129" s="10"/>
      <c r="G129" s="10"/>
      <c r="H129" s="19" t="str">
        <f>IF($A129="","",SUM(B129:E129))</f>
        <v/>
      </c>
      <c r="I129" s="24" t="str">
        <f>IF(OR($A129="",$A128=""),"",H129-H128)</f>
        <v/>
      </c>
      <c r="J129" s="19" t="str">
        <f>IF($A129="","",H129+F129)</f>
        <v/>
      </c>
      <c r="K129" s="20" t="str">
        <f>IF(OR($A129="",N($B$9)=0),"",H129/$B$9)</f>
        <v/>
      </c>
      <c r="L129" s="19" t="str">
        <f>IF(OR($A129="",N($B$9)=0),"",$B$9-$B$10-H129-F129-G129)</f>
        <v/>
      </c>
      <c r="M129" s="21" t="str">
        <f>IF($A129="","",B129*$E$6+C129*$E$7+D129*$E$8+E129*$E$9)</f>
        <v/>
      </c>
      <c r="N129" s="19" t="str">
        <f>IF(OR($A129="",$B$7=""),"",$B$7-$A129)</f>
        <v/>
      </c>
      <c r="O129" s="22" t="str">
        <f>IF(OR($A129="",N129="",L129=""),"",IF(N129&gt;0,MAX(L129,0)/N129,""))</f>
        <v/>
      </c>
      <c r="P129" s="22" t="str">
        <f>IF(OR($A129="",$A128=""),"",IF($A129&gt;$A128,I129/($A129-$A128),""))</f>
        <v/>
      </c>
      <c r="Q129" s="22" t="str">
        <f>IF(OR($A129="",$B$8=""),"",IF($A129&gt;$B$8,H129/($A129-$B$8),""))</f>
        <v/>
      </c>
      <c r="S129" s="23" t="e">
        <f>IF($A129="",NA(),H129)</f>
        <v>#N/A</v>
      </c>
      <c r="T129" s="23" t="e">
        <f>IF(OR($A129="",N($B$9)=0),NA(),$B$9-$B$10)</f>
        <v>#N/A</v>
      </c>
    </row>
    <row r="130" spans="1:20" x14ac:dyDescent="0.25">
      <c r="A130" s="12"/>
      <c r="B130" s="10"/>
      <c r="C130" s="10"/>
      <c r="D130" s="10"/>
      <c r="E130" s="10"/>
      <c r="F130" s="10"/>
      <c r="G130" s="10"/>
      <c r="H130" s="19" t="str">
        <f>IF($A130="","",SUM(B130:E130))</f>
        <v/>
      </c>
      <c r="I130" s="24" t="str">
        <f>IF(OR($A130="",$A129=""),"",H130-H129)</f>
        <v/>
      </c>
      <c r="J130" s="19" t="str">
        <f>IF($A130="","",H130+F130)</f>
        <v/>
      </c>
      <c r="K130" s="20" t="str">
        <f>IF(OR($A130="",N($B$9)=0),"",H130/$B$9)</f>
        <v/>
      </c>
      <c r="L130" s="19" t="str">
        <f>IF(OR($A130="",N($B$9)=0),"",$B$9-$B$10-H130-F130-G130)</f>
        <v/>
      </c>
      <c r="M130" s="21" t="str">
        <f>IF($A130="","",B130*$E$6+C130*$E$7+D130*$E$8+E130*$E$9)</f>
        <v/>
      </c>
      <c r="N130" s="19" t="str">
        <f>IF(OR($A130="",$B$7=""),"",$B$7-$A130)</f>
        <v/>
      </c>
      <c r="O130" s="22" t="str">
        <f>IF(OR($A130="",N130="",L130=""),"",IF(N130&gt;0,MAX(L130,0)/N130,""))</f>
        <v/>
      </c>
      <c r="P130" s="22" t="str">
        <f>IF(OR($A130="",$A129=""),"",IF($A130&gt;$A129,I130/($A130-$A129),""))</f>
        <v/>
      </c>
      <c r="Q130" s="22" t="str">
        <f>IF(OR($A130="",$B$8=""),"",IF($A130&gt;$B$8,H130/($A130-$B$8),""))</f>
        <v/>
      </c>
      <c r="S130" s="23" t="e">
        <f>IF($A130="",NA(),H130)</f>
        <v>#N/A</v>
      </c>
      <c r="T130" s="23" t="e">
        <f>IF(OR($A130="",N($B$9)=0),NA(),$B$9-$B$10)</f>
        <v>#N/A</v>
      </c>
    </row>
    <row r="131" spans="1:20" x14ac:dyDescent="0.25">
      <c r="A131" s="12"/>
      <c r="B131" s="10"/>
      <c r="C131" s="10"/>
      <c r="D131" s="10"/>
      <c r="E131" s="10"/>
      <c r="F131" s="10"/>
      <c r="G131" s="10"/>
      <c r="H131" s="19" t="str">
        <f>IF($A131="","",SUM(B131:E131))</f>
        <v/>
      </c>
      <c r="I131" s="24" t="str">
        <f>IF(OR($A131="",$A130=""),"",H131-H130)</f>
        <v/>
      </c>
      <c r="J131" s="19" t="str">
        <f>IF($A131="","",H131+F131)</f>
        <v/>
      </c>
      <c r="K131" s="20" t="str">
        <f>IF(OR($A131="",N($B$9)=0),"",H131/$B$9)</f>
        <v/>
      </c>
      <c r="L131" s="19" t="str">
        <f>IF(OR($A131="",N($B$9)=0),"",$B$9-$B$10-H131-F131-G131)</f>
        <v/>
      </c>
      <c r="M131" s="21" t="str">
        <f>IF($A131="","",B131*$E$6+C131*$E$7+D131*$E$8+E131*$E$9)</f>
        <v/>
      </c>
      <c r="N131" s="19" t="str">
        <f>IF(OR($A131="",$B$7=""),"",$B$7-$A131)</f>
        <v/>
      </c>
      <c r="O131" s="22" t="str">
        <f>IF(OR($A131="",N131="",L131=""),"",IF(N131&gt;0,MAX(L131,0)/N131,""))</f>
        <v/>
      </c>
      <c r="P131" s="22" t="str">
        <f>IF(OR($A131="",$A130=""),"",IF($A131&gt;$A130,I131/($A131-$A130),""))</f>
        <v/>
      </c>
      <c r="Q131" s="22" t="str">
        <f>IF(OR($A131="",$B$8=""),"",IF($A131&gt;$B$8,H131/($A131-$B$8),""))</f>
        <v/>
      </c>
      <c r="S131" s="23" t="e">
        <f>IF($A131="",NA(),H131)</f>
        <v>#N/A</v>
      </c>
      <c r="T131" s="23" t="e">
        <f>IF(OR($A131="",N($B$9)=0),NA(),$B$9-$B$10)</f>
        <v>#N/A</v>
      </c>
    </row>
    <row r="132" spans="1:20" x14ac:dyDescent="0.25">
      <c r="A132" s="12"/>
      <c r="B132" s="10"/>
      <c r="C132" s="10"/>
      <c r="D132" s="10"/>
      <c r="E132" s="10"/>
      <c r="F132" s="10"/>
      <c r="G132" s="10"/>
      <c r="H132" s="19" t="str">
        <f>IF($A132="","",SUM(B132:E132))</f>
        <v/>
      </c>
      <c r="I132" s="24" t="str">
        <f>IF(OR($A132="",$A131=""),"",H132-H131)</f>
        <v/>
      </c>
      <c r="J132" s="19" t="str">
        <f>IF($A132="","",H132+F132)</f>
        <v/>
      </c>
      <c r="K132" s="20" t="str">
        <f>IF(OR($A132="",N($B$9)=0),"",H132/$B$9)</f>
        <v/>
      </c>
      <c r="L132" s="19" t="str">
        <f>IF(OR($A132="",N($B$9)=0),"",$B$9-$B$10-H132-F132-G132)</f>
        <v/>
      </c>
      <c r="M132" s="21" t="str">
        <f>IF($A132="","",B132*$E$6+C132*$E$7+D132*$E$8+E132*$E$9)</f>
        <v/>
      </c>
      <c r="N132" s="19" t="str">
        <f>IF(OR($A132="",$B$7=""),"",$B$7-$A132)</f>
        <v/>
      </c>
      <c r="O132" s="22" t="str">
        <f>IF(OR($A132="",N132="",L132=""),"",IF(N132&gt;0,MAX(L132,0)/N132,""))</f>
        <v/>
      </c>
      <c r="P132" s="22" t="str">
        <f>IF(OR($A132="",$A131=""),"",IF($A132&gt;$A131,I132/($A132-$A131),""))</f>
        <v/>
      </c>
      <c r="Q132" s="22" t="str">
        <f>IF(OR($A132="",$B$8=""),"",IF($A132&gt;$B$8,H132/($A132-$B$8),""))</f>
        <v/>
      </c>
      <c r="S132" s="23" t="e">
        <f>IF($A132="",NA(),H132)</f>
        <v>#N/A</v>
      </c>
      <c r="T132" s="23" t="e">
        <f>IF(OR($A132="",N($B$9)=0),NA(),$B$9-$B$10)</f>
        <v>#N/A</v>
      </c>
    </row>
  </sheetData>
  <dataValidations count="5">
    <dataValidation type="date" operator="greaterThan" allowBlank="1" showErrorMessage="1" errorTitle="Date" error="Enter the date of the count." sqref="A13:A132">
      <formula1>36526</formula1>
    </dataValidation>
    <dataValidation type="whole" operator="greaterThanOrEqual" allowBlank="1" showErrorMessage="1" errorTitle="Whole number" error="Enter a whole number of tickets (0 or more)." sqref="B13:G132">
      <formula1>0</formula1>
    </dataValidation>
    <dataValidation type="whole" operator="greaterThanOrEqual" allowBlank="1" showErrorMessage="1" errorTitle="Whole number" error="Enter a whole number of tickets (0 or more)." sqref="B9:B10">
      <formula1>0</formula1>
    </dataValidation>
    <dataValidation type="decimal" operator="greaterThanOrEqual" allowBlank="1" showErrorMessage="1" errorTitle="Price" error="Enter the ticket price (0 or more)." sqref="E6:E9">
      <formula1>0</formula1>
    </dataValidation>
    <dataValidation type="whole" operator="greaterThanOrEqual" allowBlank="1" showErrorMessage="1" errorTitle="Whole number" error="Enter a whole number of tickets (0 or more)." sqref="F6:F9">
      <formula1>0</formula1>
    </dataValidation>
  </dataValidations>
  <hyperlinks>
    <hyperlink ref="A2" r:id="rId1"/>
  </hyperlinks>
  <pageMargins left="0.7" right="0.7" top="0.75" bottom="0.75" header="0.3" footer="0.3"/>
  <pageSetup paperSize="1" orientation="landscape" horizontalDpi="4294967295" verticalDpi="4294967295" scale="100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0" customWidth="1"/>
  </cols>
  <sheetData>
    <row r="1" spans="1:1" x14ac:dyDescent="0.25">
      <c r="A1" s="25" t="s">
        <v>36</v>
      </c>
    </row>
    <row r="2" spans="2:2" x14ac:dyDescent="0.25">
      <c r="B2" s="26" t="s">
        <v>37</v>
      </c>
    </row>
    <row r="4" spans="1:2" x14ac:dyDescent="0.25">
      <c r="A4" s="27" t="s">
        <v>38</v>
      </c>
      <c r="B4" s="27" t="s">
        <v>39</v>
      </c>
    </row>
    <row r="5" spans="1:2" x14ac:dyDescent="0.25">
      <c r="A5" s="27" t="s">
        <v>40</v>
      </c>
      <c r="B5" s="27" t="s">
        <v>41</v>
      </c>
    </row>
    <row r="6" spans="1:2" x14ac:dyDescent="0.25">
      <c r="A6" s="27" t="s">
        <v>42</v>
      </c>
      <c r="B6" s="27" t="s">
        <v>43</v>
      </c>
    </row>
    <row r="7" spans="1:2" x14ac:dyDescent="0.25">
      <c r="A7" s="27" t="s">
        <v>44</v>
      </c>
      <c r="B7" s="27" t="s">
        <v>45</v>
      </c>
    </row>
    <row r="9" spans="1:1" x14ac:dyDescent="0.25">
      <c r="A9" s="28" t="s">
        <v>46</v>
      </c>
    </row>
    <row r="10" spans="1:2" x14ac:dyDescent="0.25">
      <c r="A10" s="27" t="s">
        <v>11</v>
      </c>
      <c r="B10" s="27" t="s">
        <v>47</v>
      </c>
    </row>
    <row r="11" spans="1:2" x14ac:dyDescent="0.25">
      <c r="A11" s="27" t="s">
        <v>48</v>
      </c>
      <c r="B11" s="27" t="s">
        <v>49</v>
      </c>
    </row>
    <row r="12" spans="1:2" x14ac:dyDescent="0.25">
      <c r="A12" s="27" t="s">
        <v>27</v>
      </c>
      <c r="B12" s="27" t="s">
        <v>50</v>
      </c>
    </row>
    <row r="13" spans="1:2" x14ac:dyDescent="0.25">
      <c r="A13" s="27" t="s">
        <v>28</v>
      </c>
      <c r="B13" s="27" t="s">
        <v>51</v>
      </c>
    </row>
    <row r="14" spans="1:2" x14ac:dyDescent="0.25">
      <c r="A14" s="27" t="s">
        <v>15</v>
      </c>
      <c r="B14" s="27" t="s">
        <v>52</v>
      </c>
    </row>
    <row r="15" spans="1:2" x14ac:dyDescent="0.25">
      <c r="A15" s="27" t="s">
        <v>29</v>
      </c>
      <c r="B15" s="27" t="s">
        <v>53</v>
      </c>
    </row>
    <row r="16" spans="1:2" x14ac:dyDescent="0.25">
      <c r="A16" s="27" t="s">
        <v>30</v>
      </c>
      <c r="B16" s="27" t="s">
        <v>54</v>
      </c>
    </row>
    <row r="17" spans="1:2" x14ac:dyDescent="0.25">
      <c r="A17" s="27" t="s">
        <v>18</v>
      </c>
      <c r="B17" s="27" t="s">
        <v>55</v>
      </c>
    </row>
    <row r="18" spans="1:2" x14ac:dyDescent="0.25">
      <c r="A18" s="27" t="s">
        <v>21</v>
      </c>
      <c r="B18" s="27" t="s">
        <v>56</v>
      </c>
    </row>
    <row r="19" spans="1:2" x14ac:dyDescent="0.25">
      <c r="A19" s="27" t="s">
        <v>31</v>
      </c>
      <c r="B19" s="27" t="s">
        <v>57</v>
      </c>
    </row>
    <row r="20" spans="1:2" x14ac:dyDescent="0.25">
      <c r="A20" s="27" t="s">
        <v>23</v>
      </c>
      <c r="B20" s="27" t="s">
        <v>58</v>
      </c>
    </row>
    <row r="21" spans="1:2" x14ac:dyDescent="0.25">
      <c r="A21" s="27" t="s">
        <v>26</v>
      </c>
      <c r="B21" s="27" t="s">
        <v>59</v>
      </c>
    </row>
    <row r="22" spans="1:2" x14ac:dyDescent="0.25">
      <c r="A22" s="27" t="s">
        <v>32</v>
      </c>
      <c r="B22" s="27" t="s">
        <v>60</v>
      </c>
    </row>
    <row r="23" spans="1:2" x14ac:dyDescent="0.25">
      <c r="A23" s="27" t="s">
        <v>33</v>
      </c>
      <c r="B23" s="27" t="s">
        <v>61</v>
      </c>
    </row>
    <row r="25" spans="1:2" x14ac:dyDescent="0.25">
      <c r="A25" s="27" t="s">
        <v>62</v>
      </c>
      <c r="B25" s="27" t="s">
        <v>63</v>
      </c>
    </row>
    <row r="26" spans="1:2" x14ac:dyDescent="0.25">
      <c r="A26" s="27" t="s">
        <v>64</v>
      </c>
      <c r="B26" s="27" t="s">
        <v>65</v>
      </c>
    </row>
    <row r="28" spans="1:2" x14ac:dyDescent="0.25">
      <c r="A28" s="27" t="s">
        <v>66</v>
      </c>
      <c r="B28" s="27" t="s">
        <v>67</v>
      </c>
    </row>
    <row r="29" spans="2:2" x14ac:dyDescent="0.25">
      <c r="B29" s="29" t="s">
        <v>68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counts</vt:lpstr>
      <vt:lpstr>How to use</vt:lpstr>
    </vt:vector>
  </TitlesOfParts>
  <Company>Elektronic Group Inc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TicketCounts.io</dc:creator>
  <dc:title>Ticket daily counts</dc:title>
  <dc:subject>Ticket count tracker</dc:subject>
  <dc:description>Free ticket count tracker from TicketCounts.io: https://ticketcounts.io/templates/ticket-count-tracker</dc:description>
  <cp:keywords/>
  <cp:category/>
  <cp:lastModifiedBy>TicketCounts.io</cp:lastModifiedBy>
  <dcterms:created xsi:type="dcterms:W3CDTF">2026-09-18T12:00:00Z</dcterms:created>
  <dcterms:modified xsi:type="dcterms:W3CDTF">2026-09-18T12:00:00Z</dcterms:modified>
</cp:coreProperties>
</file>